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10" windowHeight="12540"/>
  </bookViews>
  <sheets>
    <sheet name="Sheet1" sheetId="1" r:id="rId1"/>
  </sheets>
  <definedNames>
    <definedName name="_xlnm._FilterDatabase" localSheetId="0" hidden="1">Sheet1!$A$2:$E$20</definedName>
  </definedNames>
  <calcPr calcId="144525"/>
</workbook>
</file>

<file path=xl/sharedStrings.xml><?xml version="1.0" encoding="utf-8"?>
<sst xmlns="http://schemas.openxmlformats.org/spreadsheetml/2006/main" count="87" uniqueCount="43">
  <si>
    <t>贵州威宁草海机场有限责任公司面向社会公开招聘入围体检人员名单</t>
  </si>
  <si>
    <t>岗位排名</t>
  </si>
  <si>
    <t>报考岗位</t>
  </si>
  <si>
    <t>姓名</t>
  </si>
  <si>
    <t>性别</t>
  </si>
  <si>
    <t>学历</t>
  </si>
  <si>
    <t>准考证号</t>
  </si>
  <si>
    <t>笔试分数</t>
  </si>
  <si>
    <t>加分</t>
  </si>
  <si>
    <t>笔试最后成绩</t>
  </si>
  <si>
    <t>笔试折算（笔试*40%）</t>
  </si>
  <si>
    <t>面试成绩</t>
  </si>
  <si>
    <t>面试成绩折算（面试成绩*60%）</t>
  </si>
  <si>
    <t>综合成绩（笔试成绩折算+面试成绩折算</t>
  </si>
  <si>
    <t>备注</t>
  </si>
  <si>
    <t>文职人员</t>
  </si>
  <si>
    <t xml:space="preserve">  阮婷</t>
  </si>
  <si>
    <t xml:space="preserve"> 女</t>
  </si>
  <si>
    <t>本科</t>
  </si>
  <si>
    <t xml:space="preserve">  管威</t>
  </si>
  <si>
    <t xml:space="preserve"> 男</t>
  </si>
  <si>
    <t>网络营销员</t>
  </si>
  <si>
    <t xml:space="preserve"> 蔡国雄</t>
  </si>
  <si>
    <t xml:space="preserve"> 朱四传</t>
  </si>
  <si>
    <t>通信导航监视气象机务人员</t>
  </si>
  <si>
    <t xml:space="preserve">  王梦</t>
  </si>
  <si>
    <t xml:space="preserve">  刘沂</t>
  </si>
  <si>
    <t>气象员</t>
  </si>
  <si>
    <t xml:space="preserve"> 朱奕丞</t>
  </si>
  <si>
    <t>管制员</t>
  </si>
  <si>
    <t xml:space="preserve"> 廖民涛</t>
  </si>
  <si>
    <t>安检员</t>
  </si>
  <si>
    <t xml:space="preserve"> 耿宏宇</t>
  </si>
  <si>
    <t>专科</t>
  </si>
  <si>
    <t xml:space="preserve"> 赵新宇</t>
  </si>
  <si>
    <t xml:space="preserve"> 张晏溶</t>
  </si>
  <si>
    <t xml:space="preserve">  陈钰</t>
  </si>
  <si>
    <t xml:space="preserve"> 袁顺榜</t>
  </si>
  <si>
    <t xml:space="preserve">  杨甜</t>
  </si>
  <si>
    <t xml:space="preserve"> 刘向荣</t>
  </si>
  <si>
    <t xml:space="preserve">  訾磊</t>
  </si>
  <si>
    <t xml:space="preserve"> 邓子寒</t>
  </si>
  <si>
    <t xml:space="preserve">  洪曼</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</si>
</sst>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4">
    <font>
      <sz val="11"/>
      <color theme="1"/>
      <name val="宋体"/>
      <charset val="134"/>
      <scheme val="minor"/>
    </font>
    <font>
      <b/>
      <sz val="18"/>
      <color theme="1"/>
      <name val="宋体"/>
      <charset val="134"/>
      <scheme val="minor"/>
    </font>
    <font>
      <b/>
      <sz val="12"/>
      <color theme="1"/>
      <name val="宋体"/>
      <charset val="134"/>
      <scheme val="minor"/>
    </font>
    <font>
      <sz val="12"/>
      <color theme="1"/>
      <name val="宋体"/>
      <charset val="134"/>
      <scheme val="minor"/>
    </font>
    <font>
      <b/>
      <sz val="11"/>
      <color theme="1"/>
      <name val="宋体"/>
      <charset val="134"/>
      <scheme val="minor"/>
    </font>
    <font>
      <sz val="11"/>
      <color theme="1"/>
      <name val="宋体"/>
      <charset val="0"/>
      <scheme val="minor"/>
    </font>
    <font>
      <sz val="11"/>
      <color rgb="FFFA7D00"/>
      <name val="宋体"/>
      <charset val="0"/>
      <scheme val="minor"/>
    </font>
    <font>
      <sz val="11"/>
      <color rgb="FF9C0006"/>
      <name val="宋体"/>
      <charset val="0"/>
      <scheme val="minor"/>
    </font>
    <font>
      <sz val="11"/>
      <color rgb="FF3F3F76"/>
      <name val="宋体"/>
      <charset val="0"/>
      <scheme val="minor"/>
    </font>
    <font>
      <b/>
      <sz val="11"/>
      <color rgb="FFFFFFFF"/>
      <name val="宋体"/>
      <charset val="0"/>
      <scheme val="minor"/>
    </font>
    <font>
      <sz val="11"/>
      <color theme="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9"/>
        <bgColor indexed="64"/>
      </patternFill>
    </fill>
    <fill>
      <patternFill patternType="solid">
        <fgColor theme="7"/>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3" borderId="0" applyNumberFormat="0" applyBorder="0" applyAlignment="0" applyProtection="0">
      <alignment vertical="center"/>
    </xf>
    <xf numFmtId="0" fontId="8"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7" fillId="3"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9" applyNumberFormat="0" applyFont="0" applyAlignment="0" applyProtection="0">
      <alignment vertical="center"/>
    </xf>
    <xf numFmtId="0" fontId="10" fillId="12"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5" applyNumberFormat="0" applyFill="0" applyAlignment="0" applyProtection="0">
      <alignment vertical="center"/>
    </xf>
    <xf numFmtId="0" fontId="12" fillId="0" borderId="5" applyNumberFormat="0" applyFill="0" applyAlignment="0" applyProtection="0">
      <alignment vertical="center"/>
    </xf>
    <xf numFmtId="0" fontId="10" fillId="21" borderId="0" applyNumberFormat="0" applyBorder="0" applyAlignment="0" applyProtection="0">
      <alignment vertical="center"/>
    </xf>
    <xf numFmtId="0" fontId="16" fillId="0" borderId="6" applyNumberFormat="0" applyFill="0" applyAlignment="0" applyProtection="0">
      <alignment vertical="center"/>
    </xf>
    <xf numFmtId="0" fontId="10" fillId="23" borderId="0" applyNumberFormat="0" applyBorder="0" applyAlignment="0" applyProtection="0">
      <alignment vertical="center"/>
    </xf>
    <xf numFmtId="0" fontId="19" fillId="17" borderId="7" applyNumberFormat="0" applyAlignment="0" applyProtection="0">
      <alignment vertical="center"/>
    </xf>
    <xf numFmtId="0" fontId="15" fillId="17" borderId="3" applyNumberFormat="0" applyAlignment="0" applyProtection="0">
      <alignment vertical="center"/>
    </xf>
    <xf numFmtId="0" fontId="9" fillId="6" borderId="4" applyNumberFormat="0" applyAlignment="0" applyProtection="0">
      <alignment vertical="center"/>
    </xf>
    <xf numFmtId="0" fontId="5" fillId="26" borderId="0" applyNumberFormat="0" applyBorder="0" applyAlignment="0" applyProtection="0">
      <alignment vertical="center"/>
    </xf>
    <xf numFmtId="0" fontId="10" fillId="29" borderId="0" applyNumberFormat="0" applyBorder="0" applyAlignment="0" applyProtection="0">
      <alignment vertical="center"/>
    </xf>
    <xf numFmtId="0" fontId="6" fillId="0" borderId="2" applyNumberFormat="0" applyFill="0" applyAlignment="0" applyProtection="0">
      <alignment vertical="center"/>
    </xf>
    <xf numFmtId="0" fontId="22" fillId="0" borderId="8" applyNumberFormat="0" applyFill="0" applyAlignment="0" applyProtection="0">
      <alignment vertical="center"/>
    </xf>
    <xf numFmtId="0" fontId="11" fillId="8" borderId="0" applyNumberFormat="0" applyBorder="0" applyAlignment="0" applyProtection="0">
      <alignment vertical="center"/>
    </xf>
    <xf numFmtId="0" fontId="14" fillId="16" borderId="0" applyNumberFormat="0" applyBorder="0" applyAlignment="0" applyProtection="0">
      <alignment vertical="center"/>
    </xf>
    <xf numFmtId="0" fontId="5" fillId="28" borderId="0" applyNumberFormat="0" applyBorder="0" applyAlignment="0" applyProtection="0">
      <alignment vertical="center"/>
    </xf>
    <xf numFmtId="0" fontId="10" fillId="7"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20" borderId="0" applyNumberFormat="0" applyBorder="0" applyAlignment="0" applyProtection="0">
      <alignment vertical="center"/>
    </xf>
    <xf numFmtId="0" fontId="5" fillId="32"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5" fillId="31" borderId="0" applyNumberFormat="0" applyBorder="0" applyAlignment="0" applyProtection="0">
      <alignment vertical="center"/>
    </xf>
    <xf numFmtId="0" fontId="5" fillId="30" borderId="0" applyNumberFormat="0" applyBorder="0" applyAlignment="0" applyProtection="0">
      <alignment vertical="center"/>
    </xf>
    <xf numFmtId="0" fontId="10" fillId="19" borderId="0" applyNumberFormat="0" applyBorder="0" applyAlignment="0" applyProtection="0">
      <alignment vertical="center"/>
    </xf>
    <xf numFmtId="0" fontId="5" fillId="27" borderId="0" applyNumberFormat="0" applyBorder="0" applyAlignment="0" applyProtection="0">
      <alignment vertical="center"/>
    </xf>
    <xf numFmtId="0" fontId="10" fillId="25" borderId="0" applyNumberFormat="0" applyBorder="0" applyAlignment="0" applyProtection="0">
      <alignment vertical="center"/>
    </xf>
    <xf numFmtId="0" fontId="10" fillId="9" borderId="0" applyNumberFormat="0" applyBorder="0" applyAlignment="0" applyProtection="0">
      <alignment vertical="center"/>
    </xf>
    <xf numFmtId="0" fontId="5" fillId="24" borderId="0" applyNumberFormat="0" applyBorder="0" applyAlignment="0" applyProtection="0">
      <alignment vertical="center"/>
    </xf>
    <xf numFmtId="0" fontId="10" fillId="2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0" fillId="0" borderId="0" xfId="0" applyAlignment="1">
      <alignment vertical="center"/>
    </xf>
    <xf numFmtId="0" fontId="0" fillId="0" borderId="0" xfId="0" applyBorder="1" applyAlignment="1">
      <alignment horizontal="center" vertical="center"/>
    </xf>
    <xf numFmtId="0" fontId="1" fillId="0" borderId="0"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176" fontId="3"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0" fontId="0" fillId="0" borderId="1" xfId="0" applyFill="1" applyBorder="1">
      <alignment vertical="center"/>
    </xf>
    <xf numFmtId="176" fontId="0" fillId="0" borderId="1" xfId="0" applyNumberFormat="1" applyFill="1" applyBorder="1" applyAlignment="1">
      <alignment horizontal="center" vertical="center"/>
    </xf>
    <xf numFmtId="176" fontId="4" fillId="0"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abSelected="1" workbookViewId="0">
      <pane ySplit="2" topLeftCell="A3" activePane="bottomLeft" state="frozen"/>
      <selection/>
      <selection pane="bottomLeft" activeCell="A1" sqref="A1:N1"/>
    </sheetView>
  </sheetViews>
  <sheetFormatPr defaultColWidth="9" defaultRowHeight="13.5"/>
  <cols>
    <col min="1" max="1" width="5.75" customWidth="1"/>
    <col min="2" max="2" width="9.375" customWidth="1"/>
    <col min="3" max="3" width="8.75" style="2" customWidth="1"/>
    <col min="4" max="4" width="5" customWidth="1"/>
    <col min="5" max="5" width="6.625" customWidth="1"/>
    <col min="6" max="6" width="8.125" customWidth="1"/>
    <col min="7" max="7" width="7.25" customWidth="1"/>
    <col min="8" max="8" width="4.5" style="3" customWidth="1"/>
    <col min="9" max="9" width="8.75" style="3" customWidth="1"/>
    <col min="10" max="10" width="8" style="3" customWidth="1"/>
    <col min="11" max="12" width="7" style="3" customWidth="1"/>
    <col min="13" max="13" width="7.625" style="3" customWidth="1"/>
    <col min="14" max="14" width="5.625" customWidth="1"/>
  </cols>
  <sheetData>
    <row r="1" ht="50" customHeight="1" spans="1:14">
      <c r="A1" s="4" t="s">
        <v>0</v>
      </c>
      <c r="B1" s="4"/>
      <c r="C1" s="4"/>
      <c r="D1" s="4"/>
      <c r="E1" s="4"/>
      <c r="F1" s="4"/>
      <c r="G1" s="4"/>
      <c r="H1" s="4"/>
      <c r="I1" s="4"/>
      <c r="J1" s="4"/>
      <c r="K1" s="4"/>
      <c r="L1" s="4"/>
      <c r="M1" s="4"/>
      <c r="N1" s="4"/>
    </row>
    <row r="2" ht="105" customHeight="1" spans="1:14">
      <c r="A2" s="5" t="s">
        <v>1</v>
      </c>
      <c r="B2" s="5" t="s">
        <v>2</v>
      </c>
      <c r="C2" s="5" t="s">
        <v>3</v>
      </c>
      <c r="D2" s="5" t="s">
        <v>4</v>
      </c>
      <c r="E2" s="5" t="s">
        <v>5</v>
      </c>
      <c r="F2" s="5" t="s">
        <v>6</v>
      </c>
      <c r="G2" s="5" t="s">
        <v>7</v>
      </c>
      <c r="H2" s="5" t="s">
        <v>8</v>
      </c>
      <c r="I2" s="5" t="s">
        <v>9</v>
      </c>
      <c r="J2" s="5" t="s">
        <v>10</v>
      </c>
      <c r="K2" s="5" t="s">
        <v>11</v>
      </c>
      <c r="L2" s="5" t="s">
        <v>12</v>
      </c>
      <c r="M2" s="5" t="s">
        <v>13</v>
      </c>
      <c r="N2" s="5" t="s">
        <v>14</v>
      </c>
    </row>
    <row r="3" s="1" customFormat="1" ht="30" customHeight="1" spans="1:14">
      <c r="A3" s="6">
        <v>1</v>
      </c>
      <c r="B3" s="7" t="s">
        <v>15</v>
      </c>
      <c r="C3" s="8" t="s">
        <v>16</v>
      </c>
      <c r="D3" s="9" t="s">
        <v>17</v>
      </c>
      <c r="E3" s="9" t="s">
        <v>18</v>
      </c>
      <c r="F3" s="10">
        <v>2020207</v>
      </c>
      <c r="G3" s="10">
        <v>65.9</v>
      </c>
      <c r="H3" s="10">
        <v>2</v>
      </c>
      <c r="I3" s="10">
        <v>67.9</v>
      </c>
      <c r="J3" s="14">
        <f>SUM(I3*0.4)</f>
        <v>27.16</v>
      </c>
      <c r="K3" s="14">
        <v>85.5</v>
      </c>
      <c r="L3" s="14">
        <f>SUM(K3*0.6)</f>
        <v>51.3</v>
      </c>
      <c r="M3" s="15">
        <f>SUM(J3+L3)</f>
        <v>78.46</v>
      </c>
      <c r="N3" s="16"/>
    </row>
    <row r="4" s="1" customFormat="1" ht="30" customHeight="1" spans="1:14">
      <c r="A4" s="6">
        <v>2</v>
      </c>
      <c r="B4" s="7" t="s">
        <v>15</v>
      </c>
      <c r="C4" s="11" t="s">
        <v>19</v>
      </c>
      <c r="D4" s="7" t="s">
        <v>20</v>
      </c>
      <c r="E4" s="7" t="s">
        <v>18</v>
      </c>
      <c r="F4" s="12">
        <v>2020218</v>
      </c>
      <c r="G4" s="12">
        <v>68.2</v>
      </c>
      <c r="H4" s="12"/>
      <c r="I4" s="12">
        <v>68.2</v>
      </c>
      <c r="J4" s="17">
        <f>SUM(I4*0.4)</f>
        <v>27.28</v>
      </c>
      <c r="K4" s="17">
        <v>82.25</v>
      </c>
      <c r="L4" s="17">
        <f>SUM(K4*0.6)</f>
        <v>49.35</v>
      </c>
      <c r="M4" s="18">
        <f>SUM(J4+L4)</f>
        <v>76.63</v>
      </c>
      <c r="N4" s="16"/>
    </row>
    <row r="5" s="1" customFormat="1" ht="30" customHeight="1" spans="1:14">
      <c r="A5" s="13">
        <v>1</v>
      </c>
      <c r="B5" s="7" t="s">
        <v>21</v>
      </c>
      <c r="C5" s="11" t="s">
        <v>22</v>
      </c>
      <c r="D5" s="7" t="s">
        <v>20</v>
      </c>
      <c r="E5" s="7" t="s">
        <v>18</v>
      </c>
      <c r="F5" s="12">
        <v>2020040</v>
      </c>
      <c r="G5" s="12">
        <v>71.2</v>
      </c>
      <c r="H5" s="12"/>
      <c r="I5" s="12">
        <v>71.2</v>
      </c>
      <c r="J5" s="17">
        <f>SUM(I5*0.4)</f>
        <v>28.48</v>
      </c>
      <c r="K5" s="17">
        <v>84.25</v>
      </c>
      <c r="L5" s="17">
        <f>SUM(K5*0.6)</f>
        <v>50.55</v>
      </c>
      <c r="M5" s="18">
        <f>SUM(J5+L5)</f>
        <v>79.03</v>
      </c>
      <c r="N5" s="16"/>
    </row>
    <row r="6" s="1" customFormat="1" ht="30" customHeight="1" spans="1:14">
      <c r="A6" s="13">
        <v>2</v>
      </c>
      <c r="B6" s="7" t="s">
        <v>21</v>
      </c>
      <c r="C6" s="11" t="s">
        <v>23</v>
      </c>
      <c r="D6" s="7" t="s">
        <v>20</v>
      </c>
      <c r="E6" s="7" t="s">
        <v>18</v>
      </c>
      <c r="F6" s="12">
        <v>2020067</v>
      </c>
      <c r="G6" s="12">
        <v>61.5</v>
      </c>
      <c r="H6" s="12">
        <v>2</v>
      </c>
      <c r="I6" s="12">
        <v>63.5</v>
      </c>
      <c r="J6" s="17">
        <f>SUM(I6*0.4)</f>
        <v>25.4</v>
      </c>
      <c r="K6" s="17">
        <v>79</v>
      </c>
      <c r="L6" s="17">
        <f>SUM(K6*0.6)</f>
        <v>47.4</v>
      </c>
      <c r="M6" s="18">
        <f>SUM(J6+L6)</f>
        <v>72.8</v>
      </c>
      <c r="N6" s="16"/>
    </row>
    <row r="7" s="1" customFormat="1" ht="42" customHeight="1" spans="1:14">
      <c r="A7" s="13">
        <v>1</v>
      </c>
      <c r="B7" s="7" t="s">
        <v>24</v>
      </c>
      <c r="C7" s="11" t="s">
        <v>25</v>
      </c>
      <c r="D7" s="7" t="s">
        <v>17</v>
      </c>
      <c r="E7" s="7" t="s">
        <v>18</v>
      </c>
      <c r="F7" s="12">
        <v>2020024</v>
      </c>
      <c r="G7" s="12">
        <v>55.9</v>
      </c>
      <c r="H7" s="12"/>
      <c r="I7" s="12">
        <v>55.9</v>
      </c>
      <c r="J7" s="17">
        <f>SUM(I7*0.4)</f>
        <v>22.36</v>
      </c>
      <c r="K7" s="17">
        <v>82</v>
      </c>
      <c r="L7" s="17">
        <f>SUM(K7*0.6)</f>
        <v>49.2</v>
      </c>
      <c r="M7" s="18">
        <f>SUM(J7+L7)</f>
        <v>71.56</v>
      </c>
      <c r="N7" s="16"/>
    </row>
    <row r="8" s="1" customFormat="1" ht="42" customHeight="1" spans="1:14">
      <c r="A8" s="13">
        <v>2</v>
      </c>
      <c r="B8" s="7" t="s">
        <v>24</v>
      </c>
      <c r="C8" s="11" t="s">
        <v>26</v>
      </c>
      <c r="D8" s="7" t="s">
        <v>20</v>
      </c>
      <c r="E8" s="7" t="s">
        <v>18</v>
      </c>
      <c r="F8" s="12">
        <v>2020010</v>
      </c>
      <c r="G8" s="12">
        <v>52.4</v>
      </c>
      <c r="H8" s="12"/>
      <c r="I8" s="12">
        <v>52.4</v>
      </c>
      <c r="J8" s="17">
        <f>SUM(I8*0.4)</f>
        <v>20.96</v>
      </c>
      <c r="K8" s="17">
        <v>81.5</v>
      </c>
      <c r="L8" s="17">
        <f>SUM(K8*0.6)</f>
        <v>48.9</v>
      </c>
      <c r="M8" s="18">
        <f>SUM(J8+L8)</f>
        <v>69.86</v>
      </c>
      <c r="N8" s="16"/>
    </row>
    <row r="9" s="1" customFormat="1" ht="30" customHeight="1" spans="1:14">
      <c r="A9" s="13">
        <v>1</v>
      </c>
      <c r="B9" s="7" t="s">
        <v>27</v>
      </c>
      <c r="C9" s="11" t="s">
        <v>28</v>
      </c>
      <c r="D9" s="7" t="s">
        <v>20</v>
      </c>
      <c r="E9" s="7" t="s">
        <v>18</v>
      </c>
      <c r="F9" s="12">
        <v>2020028</v>
      </c>
      <c r="G9" s="12">
        <v>43.5</v>
      </c>
      <c r="H9" s="12"/>
      <c r="I9" s="12">
        <v>43.5</v>
      </c>
      <c r="J9" s="17">
        <f>SUM(I9*0.4)</f>
        <v>17.4</v>
      </c>
      <c r="K9" s="17">
        <v>80.25</v>
      </c>
      <c r="L9" s="17">
        <f>SUM(K9*0.6)</f>
        <v>48.15</v>
      </c>
      <c r="M9" s="18">
        <f>SUM(J9+L9)</f>
        <v>65.55</v>
      </c>
      <c r="N9" s="16"/>
    </row>
    <row r="10" s="1" customFormat="1" ht="30" customHeight="1" spans="1:14">
      <c r="A10" s="13">
        <v>1</v>
      </c>
      <c r="B10" s="7" t="s">
        <v>29</v>
      </c>
      <c r="C10" s="11" t="s">
        <v>30</v>
      </c>
      <c r="D10" s="7" t="s">
        <v>20</v>
      </c>
      <c r="E10" s="7" t="s">
        <v>18</v>
      </c>
      <c r="F10" s="12">
        <v>2020002</v>
      </c>
      <c r="G10" s="12">
        <v>43.7</v>
      </c>
      <c r="H10" s="12"/>
      <c r="I10" s="12">
        <v>43.7</v>
      </c>
      <c r="J10" s="17">
        <f>SUM(I10*0.4)</f>
        <v>17.48</v>
      </c>
      <c r="K10" s="17">
        <v>76.75</v>
      </c>
      <c r="L10" s="17">
        <f>SUM(K10*0.6)</f>
        <v>46.05</v>
      </c>
      <c r="M10" s="18">
        <f>SUM(J10+L10)</f>
        <v>63.53</v>
      </c>
      <c r="N10" s="16"/>
    </row>
    <row r="11" s="1" customFormat="1" ht="29" customHeight="1" spans="1:14">
      <c r="A11" s="13">
        <v>1</v>
      </c>
      <c r="B11" s="7" t="s">
        <v>31</v>
      </c>
      <c r="C11" s="11" t="s">
        <v>32</v>
      </c>
      <c r="D11" s="7" t="s">
        <v>20</v>
      </c>
      <c r="E11" s="7" t="s">
        <v>33</v>
      </c>
      <c r="F11" s="12">
        <v>2020147</v>
      </c>
      <c r="G11" s="12">
        <v>50</v>
      </c>
      <c r="H11" s="12"/>
      <c r="I11" s="12">
        <v>50</v>
      </c>
      <c r="J11" s="17">
        <f t="shared" ref="J11:J39" si="0">SUM(I11*0.4)</f>
        <v>20</v>
      </c>
      <c r="K11" s="17">
        <v>79</v>
      </c>
      <c r="L11" s="17">
        <f t="shared" ref="L11:L39" si="1">SUM(K11*0.6)</f>
        <v>47.4</v>
      </c>
      <c r="M11" s="18">
        <f t="shared" ref="M11:M39" si="2">SUM(J11+L11)</f>
        <v>67.4</v>
      </c>
      <c r="N11" s="16"/>
    </row>
    <row r="12" s="1" customFormat="1" ht="29" customHeight="1" spans="1:14">
      <c r="A12" s="13">
        <v>2</v>
      </c>
      <c r="B12" s="7" t="s">
        <v>31</v>
      </c>
      <c r="C12" s="11" t="s">
        <v>34</v>
      </c>
      <c r="D12" s="7" t="s">
        <v>20</v>
      </c>
      <c r="E12" s="7" t="s">
        <v>18</v>
      </c>
      <c r="F12" s="12">
        <v>2020142</v>
      </c>
      <c r="G12" s="12">
        <v>46</v>
      </c>
      <c r="H12" s="12"/>
      <c r="I12" s="12">
        <v>46</v>
      </c>
      <c r="J12" s="17">
        <f t="shared" si="0"/>
        <v>18.4</v>
      </c>
      <c r="K12" s="17">
        <v>79.5</v>
      </c>
      <c r="L12" s="17">
        <f t="shared" si="1"/>
        <v>47.7</v>
      </c>
      <c r="M12" s="18">
        <f t="shared" si="2"/>
        <v>66.1</v>
      </c>
      <c r="N12" s="16"/>
    </row>
    <row r="13" s="1" customFormat="1" ht="29" customHeight="1" spans="1:14">
      <c r="A13" s="13">
        <v>3</v>
      </c>
      <c r="B13" s="7" t="s">
        <v>31</v>
      </c>
      <c r="C13" s="11" t="s">
        <v>35</v>
      </c>
      <c r="D13" s="7" t="s">
        <v>20</v>
      </c>
      <c r="E13" s="7" t="s">
        <v>33</v>
      </c>
      <c r="F13" s="12">
        <v>2020128</v>
      </c>
      <c r="G13" s="12">
        <v>42</v>
      </c>
      <c r="H13" s="12"/>
      <c r="I13" s="12">
        <v>42</v>
      </c>
      <c r="J13" s="17">
        <f t="shared" si="0"/>
        <v>16.8</v>
      </c>
      <c r="K13" s="17">
        <v>80</v>
      </c>
      <c r="L13" s="17">
        <f t="shared" si="1"/>
        <v>48</v>
      </c>
      <c r="M13" s="18">
        <f t="shared" si="2"/>
        <v>64.8</v>
      </c>
      <c r="N13" s="16"/>
    </row>
    <row r="14" s="1" customFormat="1" ht="29" customHeight="1" spans="1:14">
      <c r="A14" s="13">
        <v>4</v>
      </c>
      <c r="B14" s="7" t="s">
        <v>31</v>
      </c>
      <c r="C14" s="11" t="s">
        <v>36</v>
      </c>
      <c r="D14" s="7" t="s">
        <v>20</v>
      </c>
      <c r="E14" s="7" t="s">
        <v>33</v>
      </c>
      <c r="F14" s="12">
        <v>2020136</v>
      </c>
      <c r="G14" s="12">
        <v>47.9</v>
      </c>
      <c r="H14" s="12"/>
      <c r="I14" s="12">
        <v>47.9</v>
      </c>
      <c r="J14" s="17">
        <f t="shared" si="0"/>
        <v>19.16</v>
      </c>
      <c r="K14" s="17">
        <v>74.5</v>
      </c>
      <c r="L14" s="17">
        <f t="shared" si="1"/>
        <v>44.7</v>
      </c>
      <c r="M14" s="18">
        <f t="shared" si="2"/>
        <v>63.86</v>
      </c>
      <c r="N14" s="16"/>
    </row>
    <row r="15" s="1" customFormat="1" ht="29" customHeight="1" spans="1:14">
      <c r="A15" s="13">
        <v>5</v>
      </c>
      <c r="B15" s="7" t="s">
        <v>31</v>
      </c>
      <c r="C15" s="11" t="s">
        <v>37</v>
      </c>
      <c r="D15" s="7" t="s">
        <v>20</v>
      </c>
      <c r="E15" s="7" t="s">
        <v>18</v>
      </c>
      <c r="F15" s="12">
        <v>2020134</v>
      </c>
      <c r="G15" s="12">
        <v>46</v>
      </c>
      <c r="H15" s="12"/>
      <c r="I15" s="12">
        <v>46</v>
      </c>
      <c r="J15" s="17">
        <f t="shared" si="0"/>
        <v>18.4</v>
      </c>
      <c r="K15" s="17">
        <v>74.5</v>
      </c>
      <c r="L15" s="17">
        <f t="shared" si="1"/>
        <v>44.7</v>
      </c>
      <c r="M15" s="18">
        <f t="shared" si="2"/>
        <v>63.1</v>
      </c>
      <c r="N15" s="16"/>
    </row>
    <row r="16" s="1" customFormat="1" ht="29" customHeight="1" spans="1:14">
      <c r="A16" s="13">
        <v>6</v>
      </c>
      <c r="B16" s="7" t="s">
        <v>31</v>
      </c>
      <c r="C16" s="11" t="s">
        <v>38</v>
      </c>
      <c r="D16" s="7" t="s">
        <v>17</v>
      </c>
      <c r="E16" s="7" t="s">
        <v>18</v>
      </c>
      <c r="F16" s="12">
        <v>2020132</v>
      </c>
      <c r="G16" s="12">
        <v>48.3</v>
      </c>
      <c r="H16" s="12"/>
      <c r="I16" s="12">
        <v>48.3</v>
      </c>
      <c r="J16" s="17">
        <f t="shared" si="0"/>
        <v>19.32</v>
      </c>
      <c r="K16" s="17">
        <v>71.25</v>
      </c>
      <c r="L16" s="17">
        <f t="shared" si="1"/>
        <v>42.75</v>
      </c>
      <c r="M16" s="18">
        <f t="shared" si="2"/>
        <v>62.07</v>
      </c>
      <c r="N16" s="16"/>
    </row>
    <row r="17" s="1" customFormat="1" ht="29" customHeight="1" spans="1:14">
      <c r="A17" s="13">
        <v>7</v>
      </c>
      <c r="B17" s="7" t="s">
        <v>31</v>
      </c>
      <c r="C17" s="11" t="s">
        <v>39</v>
      </c>
      <c r="D17" s="7" t="s">
        <v>20</v>
      </c>
      <c r="E17" s="7" t="s">
        <v>33</v>
      </c>
      <c r="F17" s="12">
        <v>2020135</v>
      </c>
      <c r="G17" s="12">
        <v>48.2</v>
      </c>
      <c r="H17" s="12"/>
      <c r="I17" s="12">
        <v>48.2</v>
      </c>
      <c r="J17" s="17">
        <f t="shared" si="0"/>
        <v>19.28</v>
      </c>
      <c r="K17" s="17">
        <v>71.25</v>
      </c>
      <c r="L17" s="17">
        <f t="shared" si="1"/>
        <v>42.75</v>
      </c>
      <c r="M17" s="18">
        <f t="shared" si="2"/>
        <v>62.03</v>
      </c>
      <c r="N17" s="16"/>
    </row>
    <row r="18" s="1" customFormat="1" ht="29" customHeight="1" spans="1:14">
      <c r="A18" s="13">
        <v>8</v>
      </c>
      <c r="B18" s="7" t="s">
        <v>31</v>
      </c>
      <c r="C18" s="11" t="s">
        <v>40</v>
      </c>
      <c r="D18" s="7" t="s">
        <v>20</v>
      </c>
      <c r="E18" s="7" t="s">
        <v>33</v>
      </c>
      <c r="F18" s="12">
        <v>2020149</v>
      </c>
      <c r="G18" s="12">
        <v>41.8</v>
      </c>
      <c r="H18" s="12"/>
      <c r="I18" s="12">
        <v>41.8</v>
      </c>
      <c r="J18" s="17">
        <f t="shared" si="0"/>
        <v>16.72</v>
      </c>
      <c r="K18" s="17">
        <v>73</v>
      </c>
      <c r="L18" s="17">
        <f t="shared" si="1"/>
        <v>43.8</v>
      </c>
      <c r="M18" s="18">
        <f t="shared" si="2"/>
        <v>60.52</v>
      </c>
      <c r="N18" s="16"/>
    </row>
    <row r="19" s="1" customFormat="1" ht="29" customHeight="1" spans="1:14">
      <c r="A19" s="13">
        <v>9</v>
      </c>
      <c r="B19" s="7" t="s">
        <v>31</v>
      </c>
      <c r="C19" s="11" t="s">
        <v>41</v>
      </c>
      <c r="D19" s="7" t="s">
        <v>20</v>
      </c>
      <c r="E19" s="7" t="s">
        <v>33</v>
      </c>
      <c r="F19" s="12">
        <v>2020144</v>
      </c>
      <c r="G19" s="12">
        <v>39.4</v>
      </c>
      <c r="H19" s="12"/>
      <c r="I19" s="12">
        <v>39.4</v>
      </c>
      <c r="J19" s="17">
        <f t="shared" si="0"/>
        <v>15.76</v>
      </c>
      <c r="K19" s="17">
        <v>74.25</v>
      </c>
      <c r="L19" s="17">
        <f t="shared" si="1"/>
        <v>44.55</v>
      </c>
      <c r="M19" s="18">
        <f t="shared" si="2"/>
        <v>60.31</v>
      </c>
      <c r="N19" s="16"/>
    </row>
    <row r="20" s="1" customFormat="1" ht="29" customHeight="1" spans="1:14">
      <c r="A20" s="13">
        <v>10</v>
      </c>
      <c r="B20" s="7" t="s">
        <v>31</v>
      </c>
      <c r="C20" s="11" t="s">
        <v>42</v>
      </c>
      <c r="D20" s="7" t="s">
        <v>17</v>
      </c>
      <c r="E20" s="7" t="s">
        <v>33</v>
      </c>
      <c r="F20" s="12">
        <v>2020137</v>
      </c>
      <c r="G20" s="12">
        <v>39.1</v>
      </c>
      <c r="H20" s="12"/>
      <c r="I20" s="12">
        <v>39.1</v>
      </c>
      <c r="J20" s="17">
        <f t="shared" si="0"/>
        <v>15.64</v>
      </c>
      <c r="K20" s="17">
        <v>72.5</v>
      </c>
      <c r="L20" s="17">
        <f t="shared" si="1"/>
        <v>43.5</v>
      </c>
      <c r="M20" s="18">
        <f t="shared" si="2"/>
        <v>59.14</v>
      </c>
      <c r="N20" s="16"/>
    </row>
    <row r="21" ht="25" customHeight="1"/>
  </sheetData>
  <autoFilter ref="A2:E20">
    <extLst/>
  </autoFilter>
  <sortState ref="A3:M54">
    <sortCondition ref="B3:B54" descending="1"/>
    <sortCondition ref="M3:M54" descending="1"/>
  </sortState>
  <mergeCells count="1">
    <mergeCell ref="A1:N1"/>
  </mergeCells>
  <pageMargins left="0.25" right="0.25" top="0.75" bottom="0.75" header="0.298611111111111" footer="0.2986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蔡蔡</cp:lastModifiedBy>
  <dcterms:created xsi:type="dcterms:W3CDTF">2020-08-24T01:41:00Z</dcterms:created>
  <dcterms:modified xsi:type="dcterms:W3CDTF">2020-10-12T02:48:43Z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