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</definedNames>
  <calcPr calcId="144525"/>
</workbook>
</file>

<file path=xl/sharedStrings.xml><?xml version="1.0" encoding="utf-8"?>
<sst xmlns="http://schemas.openxmlformats.org/spreadsheetml/2006/main" count="558" uniqueCount="385">
  <si>
    <t>附件：</t>
  </si>
  <si>
    <t>贵阳市观山湖区2022年公开招聘事业单位工作人员笔试、面试、总成绩及进入体检人员名单</t>
  </si>
  <si>
    <t>序号</t>
  </si>
  <si>
    <t>姓名</t>
  </si>
  <si>
    <t>准考证号</t>
  </si>
  <si>
    <t>报考单位</t>
  </si>
  <si>
    <t>报考职位</t>
  </si>
  <si>
    <t>职业能力倾向测验成绩</t>
  </si>
  <si>
    <t>综合应用能力成绩</t>
  </si>
  <si>
    <t>笔试总成绩</t>
  </si>
  <si>
    <t>笔试折算成绩
（百分制、按“四舍五入法”保留小数点后两位数字）</t>
  </si>
  <si>
    <t>笔试百分制成绩占60%</t>
  </si>
  <si>
    <t>面试成绩
（总分100分）</t>
  </si>
  <si>
    <t>面试成绩占40%</t>
  </si>
  <si>
    <t>总成绩
（按笔试百分制成绩占60%、面试成绩占40%进行计算，按“四舍五入法”保留小数点后两位数字）</t>
  </si>
  <si>
    <t>进入体检情况</t>
  </si>
  <si>
    <t>备注</t>
  </si>
  <si>
    <t>1</t>
  </si>
  <si>
    <t>杨海蓝</t>
  </si>
  <si>
    <t>1152980500801</t>
  </si>
  <si>
    <r>
      <rPr>
        <sz val="10"/>
        <rFont val="宋体"/>
        <charset val="134"/>
      </rPr>
      <t>观山湖区发展和改革局</t>
    </r>
    <r>
      <rPr>
        <sz val="10"/>
        <rFont val="Arial"/>
        <charset val="134"/>
      </rPr>
      <t>-01</t>
    </r>
    <r>
      <rPr>
        <sz val="10"/>
        <rFont val="宋体"/>
        <charset val="134"/>
      </rPr>
      <t>观山湖区重大项目协调中心</t>
    </r>
  </si>
  <si>
    <r>
      <rPr>
        <sz val="10"/>
        <rFont val="Arial"/>
        <charset val="134"/>
      </rPr>
      <t>01</t>
    </r>
    <r>
      <rPr>
        <sz val="10"/>
        <rFont val="宋体"/>
        <charset val="134"/>
      </rPr>
      <t>管理岗位</t>
    </r>
  </si>
  <si>
    <t>进入体检</t>
  </si>
  <si>
    <t>2</t>
  </si>
  <si>
    <t>管彤</t>
  </si>
  <si>
    <t>1152980201407</t>
  </si>
  <si>
    <t>3</t>
  </si>
  <si>
    <t>张忙通</t>
  </si>
  <si>
    <t>1152980700618</t>
  </si>
  <si>
    <t>4</t>
  </si>
  <si>
    <t>李玲</t>
  </si>
  <si>
    <t>1152980501122</t>
  </si>
  <si>
    <r>
      <rPr>
        <sz val="10"/>
        <rFont val="宋体"/>
        <charset val="134"/>
      </rPr>
      <t>观山湖区农业农村局</t>
    </r>
    <r>
      <rPr>
        <sz val="10"/>
        <rFont val="Arial"/>
        <charset val="134"/>
      </rPr>
      <t>-02</t>
    </r>
    <r>
      <rPr>
        <sz val="10"/>
        <rFont val="宋体"/>
        <charset val="134"/>
      </rPr>
      <t>观山湖区乡村振兴服务中心</t>
    </r>
  </si>
  <si>
    <r>
      <rPr>
        <sz val="10"/>
        <rFont val="Arial"/>
        <charset val="134"/>
      </rPr>
      <t>02</t>
    </r>
    <r>
      <rPr>
        <sz val="10"/>
        <rFont val="宋体"/>
        <charset val="134"/>
      </rPr>
      <t>管理岗位</t>
    </r>
  </si>
  <si>
    <t>5</t>
  </si>
  <si>
    <t>刘彦歆</t>
  </si>
  <si>
    <t>1152980201410</t>
  </si>
  <si>
    <t>6</t>
  </si>
  <si>
    <t>李占园</t>
  </si>
  <si>
    <t>1152980501420</t>
  </si>
  <si>
    <t>7</t>
  </si>
  <si>
    <t>潘勇宏</t>
  </si>
  <si>
    <t>1152980600722</t>
  </si>
  <si>
    <r>
      <rPr>
        <sz val="10"/>
        <rFont val="Arial"/>
        <charset val="134"/>
      </rPr>
      <t>03</t>
    </r>
    <r>
      <rPr>
        <sz val="10"/>
        <rFont val="宋体"/>
        <charset val="134"/>
      </rPr>
      <t>管理岗位</t>
    </r>
  </si>
  <si>
    <t>8</t>
  </si>
  <si>
    <t>秦燚</t>
  </si>
  <si>
    <t>1152980101106</t>
  </si>
  <si>
    <t>9</t>
  </si>
  <si>
    <t>黄葳</t>
  </si>
  <si>
    <t>1152980500926</t>
  </si>
  <si>
    <t>10</t>
  </si>
  <si>
    <t>宋琴</t>
  </si>
  <si>
    <t>1152980400612</t>
  </si>
  <si>
    <r>
      <rPr>
        <sz val="10"/>
        <rFont val="宋体"/>
        <charset val="134"/>
      </rPr>
      <t>观山湖区卫生健康局</t>
    </r>
    <r>
      <rPr>
        <sz val="10"/>
        <rFont val="Arial"/>
        <charset val="134"/>
      </rPr>
      <t>-04</t>
    </r>
    <r>
      <rPr>
        <sz val="10"/>
        <rFont val="宋体"/>
        <charset val="134"/>
      </rPr>
      <t>观山湖区长岭街道社区卫生服务中心</t>
    </r>
  </si>
  <si>
    <r>
      <rPr>
        <sz val="10"/>
        <rFont val="Arial"/>
        <charset val="134"/>
      </rPr>
      <t>05</t>
    </r>
    <r>
      <rPr>
        <sz val="10"/>
        <rFont val="宋体"/>
        <charset val="134"/>
      </rPr>
      <t>专业技术岗位</t>
    </r>
  </si>
  <si>
    <t>11</t>
  </si>
  <si>
    <t>刘鑫</t>
  </si>
  <si>
    <t>1152980403221</t>
  </si>
  <si>
    <t>观山湖区卫生健康局-04观山湖区长岭街道社区卫生服务中心</t>
  </si>
  <si>
    <t>05专业技术岗位</t>
  </si>
  <si>
    <t>12</t>
  </si>
  <si>
    <t>赵兴烨</t>
  </si>
  <si>
    <t>1152980300321</t>
  </si>
  <si>
    <t>13</t>
  </si>
  <si>
    <t>姚启</t>
  </si>
  <si>
    <t>1152980100210</t>
  </si>
  <si>
    <r>
      <rPr>
        <sz val="10"/>
        <rFont val="宋体"/>
        <charset val="134"/>
      </rPr>
      <t>观山湖区卫生健康局</t>
    </r>
    <r>
      <rPr>
        <sz val="10"/>
        <rFont val="Arial"/>
        <charset val="134"/>
      </rPr>
      <t>-05</t>
    </r>
    <r>
      <rPr>
        <sz val="10"/>
        <rFont val="宋体"/>
        <charset val="134"/>
      </rPr>
      <t>贵阳市观山湖区疾病预防控制中心</t>
    </r>
  </si>
  <si>
    <r>
      <rPr>
        <sz val="10"/>
        <rFont val="Arial"/>
        <charset val="134"/>
      </rPr>
      <t>06</t>
    </r>
    <r>
      <rPr>
        <sz val="10"/>
        <rFont val="宋体"/>
        <charset val="134"/>
      </rPr>
      <t>管理岗位</t>
    </r>
  </si>
  <si>
    <t>14</t>
  </si>
  <si>
    <t>田涛</t>
  </si>
  <si>
    <t>1152980200401</t>
  </si>
  <si>
    <t>观山湖区卫生健康局-05贵阳市观山湖区疾病预防控制中心</t>
  </si>
  <si>
    <t>06管理岗位</t>
  </si>
  <si>
    <t>15</t>
  </si>
  <si>
    <t>余春艳</t>
  </si>
  <si>
    <t>1152980404301</t>
  </si>
  <si>
    <t>16</t>
  </si>
  <si>
    <t>花永媛</t>
  </si>
  <si>
    <t>1152980501830</t>
  </si>
  <si>
    <r>
      <rPr>
        <sz val="10"/>
        <rFont val="Arial"/>
        <charset val="134"/>
      </rPr>
      <t>07</t>
    </r>
    <r>
      <rPr>
        <sz val="10"/>
        <rFont val="宋体"/>
        <charset val="134"/>
      </rPr>
      <t>专业技术岗位</t>
    </r>
  </si>
  <si>
    <t>17</t>
  </si>
  <si>
    <t>付义</t>
  </si>
  <si>
    <t>1152980400425</t>
  </si>
  <si>
    <t>18</t>
  </si>
  <si>
    <t>彭加蓉</t>
  </si>
  <si>
    <t>1152980404614</t>
  </si>
  <si>
    <t>19</t>
  </si>
  <si>
    <t>安羽</t>
  </si>
  <si>
    <t>1152980102011</t>
  </si>
  <si>
    <t>20</t>
  </si>
  <si>
    <t>成焱娜</t>
  </si>
  <si>
    <t>1152980700824</t>
  </si>
  <si>
    <t>21</t>
  </si>
  <si>
    <t>刘珊</t>
  </si>
  <si>
    <t>1152980403116</t>
  </si>
  <si>
    <t>07专业技术岗位</t>
  </si>
  <si>
    <t>22</t>
  </si>
  <si>
    <t>邬文艾琳</t>
  </si>
  <si>
    <t>1152980100514</t>
  </si>
  <si>
    <r>
      <rPr>
        <sz val="10"/>
        <rFont val="Arial"/>
        <charset val="134"/>
      </rPr>
      <t>08</t>
    </r>
    <r>
      <rPr>
        <sz val="10"/>
        <rFont val="宋体"/>
        <charset val="134"/>
      </rPr>
      <t>专业技术岗位</t>
    </r>
  </si>
  <si>
    <t>23</t>
  </si>
  <si>
    <t>沈文婕</t>
  </si>
  <si>
    <t>1152980401810</t>
  </si>
  <si>
    <t>24</t>
  </si>
  <si>
    <t>李润琴</t>
  </si>
  <si>
    <t>1152980301804</t>
  </si>
  <si>
    <t>25</t>
  </si>
  <si>
    <t>蒙开友</t>
  </si>
  <si>
    <t>1152980700409</t>
  </si>
  <si>
    <t>26</t>
  </si>
  <si>
    <t>谢永飞</t>
  </si>
  <si>
    <t>1152980102310</t>
  </si>
  <si>
    <t>27</t>
  </si>
  <si>
    <t>袁灏屹</t>
  </si>
  <si>
    <t>1152980403215</t>
  </si>
  <si>
    <t>28</t>
  </si>
  <si>
    <t>兰优</t>
  </si>
  <si>
    <t>1152980300608</t>
  </si>
  <si>
    <t>29</t>
  </si>
  <si>
    <t>张志念</t>
  </si>
  <si>
    <t>1152980502405</t>
  </si>
  <si>
    <t>08专业技术岗位</t>
  </si>
  <si>
    <t>30</t>
  </si>
  <si>
    <t>夏沙</t>
  </si>
  <si>
    <t>1152980700506</t>
  </si>
  <si>
    <t>31</t>
  </si>
  <si>
    <t>刘鸿雁</t>
  </si>
  <si>
    <t>1152980400905</t>
  </si>
  <si>
    <r>
      <rPr>
        <sz val="10"/>
        <rFont val="宋体"/>
        <charset val="134"/>
      </rPr>
      <t>观山湖区卫生健康局</t>
    </r>
    <r>
      <rPr>
        <sz val="10"/>
        <rFont val="Arial"/>
        <charset val="134"/>
      </rPr>
      <t>-06</t>
    </r>
    <r>
      <rPr>
        <sz val="10"/>
        <rFont val="宋体"/>
        <charset val="134"/>
      </rPr>
      <t>观山湖区妇幼保健院</t>
    </r>
  </si>
  <si>
    <r>
      <rPr>
        <sz val="10"/>
        <rFont val="Arial"/>
        <charset val="134"/>
      </rPr>
      <t>09</t>
    </r>
    <r>
      <rPr>
        <sz val="10"/>
        <rFont val="宋体"/>
        <charset val="134"/>
      </rPr>
      <t>专业技术岗位</t>
    </r>
  </si>
  <si>
    <t>32</t>
  </si>
  <si>
    <t>何磊</t>
  </si>
  <si>
    <t>1152980401309</t>
  </si>
  <si>
    <t>33</t>
  </si>
  <si>
    <t>朱启云</t>
  </si>
  <si>
    <t>1152980100914</t>
  </si>
  <si>
    <t>34</t>
  </si>
  <si>
    <t>杨曦</t>
  </si>
  <si>
    <t>1152980602426</t>
  </si>
  <si>
    <t>观山湖区卫生健康局-06观山湖区妇幼保健院</t>
  </si>
  <si>
    <t>09专业技术岗位</t>
  </si>
  <si>
    <t>35</t>
  </si>
  <si>
    <t>杜其孟</t>
  </si>
  <si>
    <t>1152980200702</t>
  </si>
  <si>
    <t>缺考</t>
  </si>
  <si>
    <t>36</t>
  </si>
  <si>
    <t>赵丽琦</t>
  </si>
  <si>
    <t>1152980601125</t>
  </si>
  <si>
    <r>
      <rPr>
        <sz val="10"/>
        <rFont val="宋体"/>
        <charset val="134"/>
      </rPr>
      <t>观山湖区世纪城街道办事处</t>
    </r>
    <r>
      <rPr>
        <sz val="10"/>
        <rFont val="Arial"/>
        <charset val="134"/>
      </rPr>
      <t>-07</t>
    </r>
    <r>
      <rPr>
        <sz val="10"/>
        <rFont val="宋体"/>
        <charset val="134"/>
      </rPr>
      <t>观山湖区世纪城街道党建服务中心
（科技宣传文化服务中心）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</si>
  <si>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管理岗位</t>
    </r>
  </si>
  <si>
    <t>37</t>
  </si>
  <si>
    <t>陈满秀</t>
  </si>
  <si>
    <t>1152980302429</t>
  </si>
  <si>
    <t>38</t>
  </si>
  <si>
    <t>刘函</t>
  </si>
  <si>
    <t>1152980403923</t>
  </si>
  <si>
    <t>39</t>
  </si>
  <si>
    <t>谭淼淼</t>
  </si>
  <si>
    <t>1152980100322</t>
  </si>
  <si>
    <r>
      <rPr>
        <sz val="10"/>
        <rFont val="宋体"/>
        <charset val="134"/>
      </rPr>
      <t>观山湖区世纪城街道办事处</t>
    </r>
    <r>
      <rPr>
        <sz val="10"/>
        <rFont val="Arial"/>
        <charset val="134"/>
      </rPr>
      <t>-08</t>
    </r>
    <r>
      <rPr>
        <sz val="10"/>
        <rFont val="宋体"/>
        <charset val="134"/>
      </rPr>
      <t>观山湖区世纪城街道社会事务服务中心</t>
    </r>
  </si>
  <si>
    <r>
      <rPr>
        <sz val="10"/>
        <rFont val="Arial"/>
        <charset val="134"/>
      </rPr>
      <t>11</t>
    </r>
    <r>
      <rPr>
        <sz val="10"/>
        <rFont val="宋体"/>
        <charset val="134"/>
      </rPr>
      <t>管理岗位</t>
    </r>
  </si>
  <si>
    <t>40</t>
  </si>
  <si>
    <t>袁丹</t>
  </si>
  <si>
    <t>1152980400414</t>
  </si>
  <si>
    <t>41</t>
  </si>
  <si>
    <t>刘立飞</t>
  </si>
  <si>
    <t>1152980201901</t>
  </si>
  <si>
    <t>42</t>
  </si>
  <si>
    <t>李文豪</t>
  </si>
  <si>
    <t>1152980403719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</si>
  <si>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管理岗位</t>
    </r>
  </si>
  <si>
    <t>43</t>
  </si>
  <si>
    <t>李欣斌</t>
  </si>
  <si>
    <t>1152980502609</t>
  </si>
  <si>
    <t>观山湖区世纪城街道办事处-08观山湖区世纪城街道社会事务服务中心</t>
  </si>
  <si>
    <t>12管理岗位</t>
  </si>
  <si>
    <t>44</t>
  </si>
  <si>
    <t>余浩</t>
  </si>
  <si>
    <t>1152980402123</t>
  </si>
  <si>
    <t>45</t>
  </si>
  <si>
    <t>章宇沛</t>
  </si>
  <si>
    <t>1152980402915</t>
  </si>
  <si>
    <t>46</t>
  </si>
  <si>
    <t>张洪静</t>
  </si>
  <si>
    <t>1152980400220</t>
  </si>
  <si>
    <r>
      <rPr>
        <sz val="10"/>
        <rFont val="宋体"/>
        <charset val="134"/>
      </rPr>
      <t>观山湖区世纪城街道办事处</t>
    </r>
    <r>
      <rPr>
        <sz val="10"/>
        <rFont val="Arial"/>
        <charset val="134"/>
      </rPr>
      <t>-09</t>
    </r>
    <r>
      <rPr>
        <sz val="10"/>
        <rFont val="宋体"/>
        <charset val="134"/>
      </rPr>
      <t>观山湖区世纪城街道综治服务中心
（网格化服务中心）</t>
    </r>
  </si>
  <si>
    <r>
      <rPr>
        <sz val="10"/>
        <rFont val="Arial"/>
        <charset val="134"/>
      </rPr>
      <t>13</t>
    </r>
    <r>
      <rPr>
        <sz val="10"/>
        <rFont val="宋体"/>
        <charset val="134"/>
      </rPr>
      <t>管理岗位</t>
    </r>
  </si>
  <si>
    <t>47</t>
  </si>
  <si>
    <t>李澳</t>
  </si>
  <si>
    <t>1152980300202</t>
  </si>
  <si>
    <t>48</t>
  </si>
  <si>
    <t>安卓慧</t>
  </si>
  <si>
    <t>1152980601327</t>
  </si>
  <si>
    <t>49</t>
  </si>
  <si>
    <t>陈雨田</t>
  </si>
  <si>
    <t>1152980401205</t>
  </si>
  <si>
    <t>50</t>
  </si>
  <si>
    <t>赵琪瑶</t>
  </si>
  <si>
    <t>1152980404210</t>
  </si>
  <si>
    <t>51</t>
  </si>
  <si>
    <t>马源</t>
  </si>
  <si>
    <t>1152980500619</t>
  </si>
  <si>
    <t>52</t>
  </si>
  <si>
    <t>赖雯昕</t>
  </si>
  <si>
    <t>1152980401918</t>
  </si>
  <si>
    <r>
      <rPr>
        <sz val="10"/>
        <rFont val="宋体"/>
        <charset val="134"/>
      </rPr>
      <t>观山湖区宾阳街道办事处</t>
    </r>
    <r>
      <rPr>
        <sz val="10"/>
        <rFont val="Arial"/>
        <charset val="134"/>
      </rPr>
      <t>-10</t>
    </r>
    <r>
      <rPr>
        <sz val="10"/>
        <rFont val="宋体"/>
        <charset val="134"/>
      </rPr>
      <t>观山湖区宾阳街道综治服务中心
（网格化服务中心）</t>
    </r>
  </si>
  <si>
    <r>
      <rPr>
        <sz val="10"/>
        <rFont val="Arial"/>
        <charset val="134"/>
      </rPr>
      <t>14</t>
    </r>
    <r>
      <rPr>
        <sz val="10"/>
        <rFont val="宋体"/>
        <charset val="134"/>
      </rPr>
      <t>管理岗位</t>
    </r>
  </si>
  <si>
    <t>53</t>
  </si>
  <si>
    <t>龙俊宏</t>
  </si>
  <si>
    <t>1152980103207</t>
  </si>
  <si>
    <t>54</t>
  </si>
  <si>
    <t>潘雨虹</t>
  </si>
  <si>
    <t>1152980601623</t>
  </si>
  <si>
    <t>55</t>
  </si>
  <si>
    <t>张静</t>
  </si>
  <si>
    <t>1152980301812</t>
  </si>
  <si>
    <r>
      <rPr>
        <sz val="10"/>
        <rFont val="宋体"/>
        <charset val="134"/>
      </rPr>
      <t>观山湖区金阳街道办事处</t>
    </r>
    <r>
      <rPr>
        <sz val="10"/>
        <rFont val="Arial"/>
        <charset val="134"/>
      </rPr>
      <t>-11</t>
    </r>
    <r>
      <rPr>
        <sz val="10"/>
        <rFont val="宋体"/>
        <charset val="134"/>
      </rPr>
      <t>观山湖区金阳街道党建服务中心
（科技宣传文化服务中心）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</si>
  <si>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管理岗位</t>
    </r>
  </si>
  <si>
    <t>56</t>
  </si>
  <si>
    <t>王姝淇</t>
  </si>
  <si>
    <t>1152980403209</t>
  </si>
  <si>
    <t>57</t>
  </si>
  <si>
    <t>吴广鹏</t>
  </si>
  <si>
    <t>1152980302426</t>
  </si>
  <si>
    <t>58</t>
  </si>
  <si>
    <t>唐婷</t>
  </si>
  <si>
    <t>1152980201114</t>
  </si>
  <si>
    <r>
      <rPr>
        <sz val="10"/>
        <rFont val="宋体"/>
        <charset val="134"/>
      </rPr>
      <t>观山湖区金阳街道办事处</t>
    </r>
    <r>
      <rPr>
        <sz val="10"/>
        <rFont val="Arial"/>
        <charset val="134"/>
      </rPr>
      <t>-12</t>
    </r>
    <r>
      <rPr>
        <sz val="10"/>
        <rFont val="宋体"/>
        <charset val="134"/>
      </rPr>
      <t>观山湖区金阳街道优化营商环境服务中心 
（统计站）</t>
    </r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</si>
  <si>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管理岗位</t>
    </r>
  </si>
  <si>
    <t>59</t>
  </si>
  <si>
    <t>冉彬蓉</t>
  </si>
  <si>
    <t>1152980201629</t>
  </si>
  <si>
    <r>
      <rPr>
        <sz val="10"/>
        <rFont val="宋体"/>
        <charset val="134"/>
      </rPr>
      <t>观山湖区金阳街道办事处</t>
    </r>
    <r>
      <rPr>
        <sz val="10"/>
        <rFont val="Arial"/>
        <charset val="134"/>
      </rPr>
      <t>-12</t>
    </r>
    <r>
      <rPr>
        <sz val="10"/>
        <rFont val="宋体"/>
        <charset val="134"/>
      </rPr>
      <t>观山湖区金阳街道优化营商环境服务中心
（统计站）</t>
    </r>
  </si>
  <si>
    <t>60</t>
  </si>
  <si>
    <t>李平</t>
  </si>
  <si>
    <t>1152980400712</t>
  </si>
  <si>
    <t>61</t>
  </si>
  <si>
    <t>罗跃</t>
  </si>
  <si>
    <t>1152980404018</t>
  </si>
  <si>
    <r>
      <rPr>
        <sz val="10"/>
        <rFont val="宋体"/>
        <charset val="134"/>
      </rPr>
      <t>观山湖区云潭街道办事处</t>
    </r>
    <r>
      <rPr>
        <sz val="10"/>
        <rFont val="Arial"/>
        <charset val="134"/>
      </rPr>
      <t>-13</t>
    </r>
    <r>
      <rPr>
        <sz val="10"/>
        <rFont val="宋体"/>
        <charset val="134"/>
      </rPr>
      <t>观山湖区云潭街道党建服务中心
（科技宣传文化服务中心）</t>
    </r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</si>
  <si>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管理岗位</t>
    </r>
  </si>
  <si>
    <t>62</t>
  </si>
  <si>
    <t>黄灵巧</t>
  </si>
  <si>
    <t>1152980402313</t>
  </si>
  <si>
    <t>63</t>
  </si>
  <si>
    <t>余恬</t>
  </si>
  <si>
    <t>1152980500227</t>
  </si>
  <si>
    <t>64</t>
  </si>
  <si>
    <t>李玉菊</t>
  </si>
  <si>
    <t>1152980602412</t>
  </si>
  <si>
    <r>
      <rPr>
        <sz val="10"/>
        <rFont val="宋体"/>
        <charset val="134"/>
      </rPr>
      <t>观山湖区长岭街道办事处</t>
    </r>
    <r>
      <rPr>
        <sz val="10"/>
        <rFont val="Arial"/>
        <charset val="134"/>
      </rPr>
      <t>-14</t>
    </r>
    <r>
      <rPr>
        <sz val="10"/>
        <rFont val="宋体"/>
        <charset val="134"/>
      </rPr>
      <t>观山湖区长岭街道综治服务中心
（网格化服务中心）</t>
    </r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</si>
  <si>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管理岗位</t>
    </r>
  </si>
  <si>
    <t>65</t>
  </si>
  <si>
    <t>汤永波</t>
  </si>
  <si>
    <t>1152980500304</t>
  </si>
  <si>
    <t>66</t>
  </si>
  <si>
    <t>李珊珊</t>
  </si>
  <si>
    <t>1152980100328</t>
  </si>
  <si>
    <t>67</t>
  </si>
  <si>
    <t>黄佳延</t>
  </si>
  <si>
    <t>1152980102711</t>
  </si>
  <si>
    <r>
      <rPr>
        <sz val="10"/>
        <rFont val="宋体"/>
        <charset val="134"/>
      </rPr>
      <t>观山湖区金华园街道办事处</t>
    </r>
    <r>
      <rPr>
        <sz val="10"/>
        <rFont val="Arial"/>
        <charset val="134"/>
      </rPr>
      <t>-15</t>
    </r>
    <r>
      <rPr>
        <sz val="10"/>
        <rFont val="宋体"/>
        <charset val="134"/>
      </rPr>
      <t>观山湖区金华园街道党建服务中心
（科技宣传文化服务中心）</t>
    </r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</si>
  <si>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管理岗位</t>
    </r>
  </si>
  <si>
    <t>68</t>
  </si>
  <si>
    <t>腾瑜</t>
  </si>
  <si>
    <t>1152980502213</t>
  </si>
  <si>
    <t>69</t>
  </si>
  <si>
    <t>冉茂玲</t>
  </si>
  <si>
    <t>1152980301827</t>
  </si>
  <si>
    <t>70</t>
  </si>
  <si>
    <t>唐鑫海</t>
  </si>
  <si>
    <t>1152980403912</t>
  </si>
  <si>
    <r>
      <rPr>
        <sz val="10"/>
        <rFont val="宋体"/>
        <charset val="134"/>
      </rPr>
      <t>观山湖区金华园街道办事处</t>
    </r>
    <r>
      <rPr>
        <sz val="10"/>
        <rFont val="Arial"/>
        <charset val="134"/>
      </rPr>
      <t>-16</t>
    </r>
    <r>
      <rPr>
        <sz val="10"/>
        <rFont val="宋体"/>
        <charset val="134"/>
      </rPr>
      <t>观山湖区金华园街道综治服务中心
（网格化服务中心）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</si>
  <si>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管理岗位</t>
    </r>
  </si>
  <si>
    <t>71</t>
  </si>
  <si>
    <t>谢传非</t>
  </si>
  <si>
    <t>1152980301016</t>
  </si>
  <si>
    <t>72</t>
  </si>
  <si>
    <t>许波</t>
  </si>
  <si>
    <t>1152980300402</t>
  </si>
  <si>
    <t>20管理岗位</t>
  </si>
  <si>
    <t>73</t>
  </si>
  <si>
    <t>田易承</t>
  </si>
  <si>
    <t>1152980302501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</si>
  <si>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专业技术岗位</t>
    </r>
  </si>
  <si>
    <t>74</t>
  </si>
  <si>
    <t>杨童舒</t>
  </si>
  <si>
    <t>1152980502419</t>
  </si>
  <si>
    <t>75</t>
  </si>
  <si>
    <t>舒玲玲</t>
  </si>
  <si>
    <t>1152980300929</t>
  </si>
  <si>
    <t>76</t>
  </si>
  <si>
    <t>盛转玲</t>
  </si>
  <si>
    <t>1152980101813</t>
  </si>
  <si>
    <r>
      <rPr>
        <sz val="10"/>
        <rFont val="宋体"/>
        <charset val="134"/>
      </rPr>
      <t>观山湖区观山街道办事处</t>
    </r>
    <r>
      <rPr>
        <sz val="10"/>
        <rFont val="Arial"/>
        <charset val="134"/>
      </rPr>
      <t>-17</t>
    </r>
    <r>
      <rPr>
        <sz val="10"/>
        <rFont val="宋体"/>
        <charset val="134"/>
      </rPr>
      <t>观山湖区观山街道优化营商环境服务中心
（统计站）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</si>
  <si>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管理岗位</t>
    </r>
  </si>
  <si>
    <t>77</t>
  </si>
  <si>
    <t>罗岳彬</t>
  </si>
  <si>
    <t>1152980700809</t>
  </si>
  <si>
    <t>78</t>
  </si>
  <si>
    <t>陈治雨</t>
  </si>
  <si>
    <t>1152980400527</t>
  </si>
  <si>
    <t>79</t>
  </si>
  <si>
    <t>黎慧洁</t>
  </si>
  <si>
    <t>1152980102217</t>
  </si>
  <si>
    <t>80</t>
  </si>
  <si>
    <t>胡林</t>
  </si>
  <si>
    <t>1152980501410</t>
  </si>
  <si>
    <r>
      <rPr>
        <sz val="10"/>
        <rFont val="宋体"/>
        <charset val="134"/>
      </rPr>
      <t>观山湖区观山街道办事处</t>
    </r>
    <r>
      <rPr>
        <sz val="10"/>
        <rFont val="Arial"/>
        <charset val="134"/>
      </rPr>
      <t>-18</t>
    </r>
    <r>
      <rPr>
        <sz val="10"/>
        <rFont val="宋体"/>
        <charset val="134"/>
      </rPr>
      <t>观山湖区观山街道党建服务中心
（科技宣传文化服务中心）</t>
    </r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</si>
  <si>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管理岗位</t>
    </r>
  </si>
  <si>
    <t>81</t>
  </si>
  <si>
    <t>欧润梅</t>
  </si>
  <si>
    <t>1152980501616</t>
  </si>
  <si>
    <t>82</t>
  </si>
  <si>
    <t>张州</t>
  </si>
  <si>
    <t>1152980100810</t>
  </si>
  <si>
    <t>83</t>
  </si>
  <si>
    <t>李芝</t>
  </si>
  <si>
    <t>1152980601820</t>
  </si>
  <si>
    <r>
      <rPr>
        <sz val="10"/>
        <rFont val="宋体"/>
        <charset val="134"/>
      </rPr>
      <t>观山湖区观山街道办事处</t>
    </r>
    <r>
      <rPr>
        <sz val="10"/>
        <rFont val="Arial"/>
        <charset val="134"/>
      </rPr>
      <t>-19</t>
    </r>
    <r>
      <rPr>
        <sz val="10"/>
        <rFont val="宋体"/>
        <charset val="134"/>
      </rPr>
      <t>观山湖区观山街道社会事务服务中心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</si>
  <si>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管理岗位</t>
    </r>
  </si>
  <si>
    <t>84</t>
  </si>
  <si>
    <t>马思遥</t>
  </si>
  <si>
    <t>1152980403729</t>
  </si>
  <si>
    <t>85</t>
  </si>
  <si>
    <t>国云</t>
  </si>
  <si>
    <t>1152980100611</t>
  </si>
  <si>
    <t>86</t>
  </si>
  <si>
    <t>罗贤涛</t>
  </si>
  <si>
    <t>1152980700511</t>
  </si>
  <si>
    <r>
      <rPr>
        <sz val="10"/>
        <rFont val="宋体"/>
        <charset val="134"/>
      </rPr>
      <t>观山湖区金华镇</t>
    </r>
    <r>
      <rPr>
        <sz val="10"/>
        <rFont val="Arial"/>
        <charset val="134"/>
      </rPr>
      <t>-20</t>
    </r>
    <r>
      <rPr>
        <sz val="10"/>
        <rFont val="宋体"/>
        <charset val="134"/>
      </rPr>
      <t>观山湖区金华镇产业发展服务中心</t>
    </r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</si>
  <si>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管理岗位</t>
    </r>
  </si>
  <si>
    <t>87</t>
  </si>
  <si>
    <t>张楚梅</t>
  </si>
  <si>
    <t>1152980101129</t>
  </si>
  <si>
    <t>88</t>
  </si>
  <si>
    <t>袁嫱</t>
  </si>
  <si>
    <t>1152980600403</t>
  </si>
  <si>
    <t>89</t>
  </si>
  <si>
    <t>景英</t>
  </si>
  <si>
    <t>1152980301407</t>
  </si>
  <si>
    <t>90</t>
  </si>
  <si>
    <t>张应玺</t>
  </si>
  <si>
    <t>1152980302503</t>
  </si>
  <si>
    <r>
      <rPr>
        <sz val="10"/>
        <rFont val="宋体"/>
        <charset val="134"/>
      </rPr>
      <t>观山湖区金华镇</t>
    </r>
    <r>
      <rPr>
        <sz val="10"/>
        <rFont val="Arial"/>
        <charset val="134"/>
      </rPr>
      <t>-21</t>
    </r>
    <r>
      <rPr>
        <sz val="10"/>
        <rFont val="宋体"/>
        <charset val="134"/>
      </rPr>
      <t>观山湖区金华镇应急管理服务中心</t>
    </r>
  </si>
  <si>
    <r>
      <rPr>
        <sz val="10"/>
        <rFont val="Arial"/>
        <charset val="134"/>
      </rPr>
      <t>26</t>
    </r>
    <r>
      <rPr>
        <sz val="10"/>
        <rFont val="宋体"/>
        <charset val="134"/>
      </rPr>
      <t>管理岗位</t>
    </r>
  </si>
  <si>
    <t>91</t>
  </si>
  <si>
    <t>周游</t>
  </si>
  <si>
    <t>1152980201028</t>
  </si>
  <si>
    <t>92</t>
  </si>
  <si>
    <t>夏坤</t>
  </si>
  <si>
    <t>1152980100324</t>
  </si>
  <si>
    <t>93</t>
  </si>
  <si>
    <t>袁冰洁</t>
  </si>
  <si>
    <t>1152980102408</t>
  </si>
  <si>
    <r>
      <rPr>
        <sz val="10"/>
        <rFont val="宋体"/>
        <charset val="134"/>
      </rPr>
      <t>观山湖区金华镇</t>
    </r>
    <r>
      <rPr>
        <sz val="10"/>
        <rFont val="Arial"/>
        <charset val="134"/>
      </rPr>
      <t>-22</t>
    </r>
    <r>
      <rPr>
        <sz val="10"/>
        <rFont val="宋体"/>
        <charset val="134"/>
      </rPr>
      <t>观山湖区金华镇农业综合服务中心</t>
    </r>
  </si>
  <si>
    <r>
      <rPr>
        <sz val="10"/>
        <rFont val="Arial"/>
        <charset val="134"/>
      </rPr>
      <t>27</t>
    </r>
    <r>
      <rPr>
        <sz val="10"/>
        <rFont val="宋体"/>
        <charset val="134"/>
      </rPr>
      <t>管理岗位</t>
    </r>
  </si>
  <si>
    <t>94</t>
  </si>
  <si>
    <t>陈沂璇</t>
  </si>
  <si>
    <t>1152980100404</t>
  </si>
  <si>
    <t>95</t>
  </si>
  <si>
    <t>董存琴</t>
  </si>
  <si>
    <t>1152980403609</t>
  </si>
  <si>
    <t>96</t>
  </si>
  <si>
    <t>宋洹</t>
  </si>
  <si>
    <t>1152980403304</t>
  </si>
  <si>
    <r>
      <rPr>
        <sz val="10"/>
        <rFont val="宋体"/>
        <charset val="134"/>
      </rPr>
      <t>观山湖区朱昌镇</t>
    </r>
    <r>
      <rPr>
        <sz val="10"/>
        <rFont val="Arial"/>
        <charset val="134"/>
      </rPr>
      <t>-23</t>
    </r>
    <r>
      <rPr>
        <sz val="10"/>
        <rFont val="宋体"/>
        <charset val="134"/>
      </rPr>
      <t>观山湖区朱昌镇水利站</t>
    </r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</si>
  <si>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管理岗位</t>
    </r>
  </si>
  <si>
    <t>97</t>
  </si>
  <si>
    <t>刘明枭</t>
  </si>
  <si>
    <t>1152980300728</t>
  </si>
  <si>
    <t>98</t>
  </si>
  <si>
    <t>陈维</t>
  </si>
  <si>
    <t>1152980201003</t>
  </si>
  <si>
    <t>99</t>
  </si>
  <si>
    <t>庞国艳</t>
  </si>
  <si>
    <t>1152980100407</t>
  </si>
  <si>
    <r>
      <rPr>
        <sz val="10"/>
        <rFont val="宋体"/>
        <charset val="134"/>
      </rPr>
      <t>观山湖区百花湖镇</t>
    </r>
    <r>
      <rPr>
        <sz val="10"/>
        <rFont val="Arial"/>
        <charset val="134"/>
      </rPr>
      <t>-24</t>
    </r>
    <r>
      <rPr>
        <sz val="10"/>
        <rFont val="宋体"/>
        <charset val="134"/>
      </rPr>
      <t>观山湖区百花湖镇农业综合服务中心</t>
    </r>
  </si>
  <si>
    <r>
      <rPr>
        <sz val="10"/>
        <rFont val="Arial"/>
        <charset val="134"/>
      </rPr>
      <t>29</t>
    </r>
    <r>
      <rPr>
        <sz val="10"/>
        <rFont val="宋体"/>
        <charset val="134"/>
      </rPr>
      <t>专业技术岗位</t>
    </r>
  </si>
  <si>
    <t>100</t>
  </si>
  <si>
    <t>杜力飏</t>
  </si>
  <si>
    <t>1152980101512</t>
  </si>
  <si>
    <t>101</t>
  </si>
  <si>
    <t>韦代莉</t>
  </si>
  <si>
    <t>1152980501326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</si>
</sst>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"/>
  <sheetViews>
    <sheetView tabSelected="1" showWhiteSpace="0" topLeftCell="A93" workbookViewId="0">
      <selection activeCell="F109" sqref="F109"/>
    </sheetView>
  </sheetViews>
  <sheetFormatPr defaultColWidth="9" defaultRowHeight="29" customHeight="1"/>
  <cols>
    <col min="1" max="1" width="4.25" style="1" customWidth="1"/>
    <col min="2" max="2" width="8" style="1" customWidth="1"/>
    <col min="3" max="3" width="13.5" style="1" customWidth="1"/>
    <col min="4" max="4" width="52.25" style="3" customWidth="1"/>
    <col min="5" max="5" width="15" style="1" customWidth="1"/>
    <col min="6" max="8" width="9" style="1"/>
    <col min="9" max="9" width="12.5" style="1" customWidth="1"/>
    <col min="10" max="12" width="9" style="1"/>
    <col min="13" max="13" width="14.625" style="1" customWidth="1"/>
    <col min="14" max="14" width="9.25" style="1" customWidth="1"/>
    <col min="15" max="15" width="7.25" style="1" customWidth="1"/>
    <col min="16" max="16384" width="9" style="1"/>
  </cols>
  <sheetData>
    <row r="1" s="1" customFormat="1" ht="21" customHeight="1" spans="1:5">
      <c r="A1" s="4" t="s">
        <v>0</v>
      </c>
      <c r="B1" s="4"/>
      <c r="C1" s="4"/>
      <c r="D1" s="5"/>
      <c r="E1" s="4"/>
    </row>
    <row r="2" s="1" customFormat="1" ht="28" customHeight="1" spans="1:14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93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1" customHeight="1" spans="1:15">
      <c r="A4" s="9" t="s">
        <v>17</v>
      </c>
      <c r="B4" s="10" t="s">
        <v>18</v>
      </c>
      <c r="C4" s="9" t="s">
        <v>19</v>
      </c>
      <c r="D4" s="11" t="s">
        <v>20</v>
      </c>
      <c r="E4" s="9" t="s">
        <v>21</v>
      </c>
      <c r="F4" s="9">
        <v>108.5</v>
      </c>
      <c r="G4" s="9">
        <v>119.5</v>
      </c>
      <c r="H4" s="9">
        <v>228</v>
      </c>
      <c r="I4" s="16">
        <f t="shared" ref="I4:I15" si="0">H4/3</f>
        <v>76</v>
      </c>
      <c r="J4" s="17">
        <f t="shared" ref="J4:J15" si="1">I4*0.6</f>
        <v>45.6</v>
      </c>
      <c r="K4" s="17">
        <v>80.72</v>
      </c>
      <c r="L4" s="17">
        <f t="shared" ref="L4:L15" si="2">K4*0.4</f>
        <v>32.288</v>
      </c>
      <c r="M4" s="18">
        <f t="shared" ref="M4:M15" si="3">J4+L4</f>
        <v>77.888</v>
      </c>
      <c r="N4" s="19" t="s">
        <v>22</v>
      </c>
      <c r="O4" s="20"/>
    </row>
    <row r="5" s="1" customFormat="1" customHeight="1" spans="1:15">
      <c r="A5" s="12" t="s">
        <v>23</v>
      </c>
      <c r="B5" s="13" t="s">
        <v>24</v>
      </c>
      <c r="C5" s="12" t="s">
        <v>25</v>
      </c>
      <c r="D5" s="14" t="s">
        <v>20</v>
      </c>
      <c r="E5" s="12" t="s">
        <v>21</v>
      </c>
      <c r="F5" s="12">
        <v>117</v>
      </c>
      <c r="G5" s="12">
        <v>102</v>
      </c>
      <c r="H5" s="12">
        <v>219</v>
      </c>
      <c r="I5" s="21">
        <f t="shared" si="0"/>
        <v>73</v>
      </c>
      <c r="J5" s="22">
        <f t="shared" si="1"/>
        <v>43.8</v>
      </c>
      <c r="K5" s="22">
        <v>83.7</v>
      </c>
      <c r="L5" s="22">
        <f t="shared" si="2"/>
        <v>33.48</v>
      </c>
      <c r="M5" s="23">
        <f t="shared" si="3"/>
        <v>77.28</v>
      </c>
      <c r="N5" s="24"/>
      <c r="O5" s="25"/>
    </row>
    <row r="6" s="1" customFormat="1" customHeight="1" spans="1:15">
      <c r="A6" s="12" t="s">
        <v>26</v>
      </c>
      <c r="B6" s="13" t="s">
        <v>27</v>
      </c>
      <c r="C6" s="12" t="s">
        <v>28</v>
      </c>
      <c r="D6" s="14" t="s">
        <v>20</v>
      </c>
      <c r="E6" s="12" t="s">
        <v>21</v>
      </c>
      <c r="F6" s="12">
        <v>102</v>
      </c>
      <c r="G6" s="12">
        <v>112</v>
      </c>
      <c r="H6" s="12">
        <v>214</v>
      </c>
      <c r="I6" s="21">
        <f t="shared" si="0"/>
        <v>71.3333333333333</v>
      </c>
      <c r="J6" s="22">
        <f t="shared" si="1"/>
        <v>42.8</v>
      </c>
      <c r="K6" s="22">
        <v>80.22</v>
      </c>
      <c r="L6" s="22">
        <f t="shared" si="2"/>
        <v>32.088</v>
      </c>
      <c r="M6" s="23">
        <f t="shared" si="3"/>
        <v>74.888</v>
      </c>
      <c r="N6" s="24"/>
      <c r="O6" s="25"/>
    </row>
    <row r="7" s="1" customFormat="1" customHeight="1" spans="1:15">
      <c r="A7" s="9" t="s">
        <v>29</v>
      </c>
      <c r="B7" s="10" t="s">
        <v>30</v>
      </c>
      <c r="C7" s="9" t="s">
        <v>31</v>
      </c>
      <c r="D7" s="11" t="s">
        <v>32</v>
      </c>
      <c r="E7" s="9" t="s">
        <v>33</v>
      </c>
      <c r="F7" s="9">
        <v>112</v>
      </c>
      <c r="G7" s="9">
        <v>97.5</v>
      </c>
      <c r="H7" s="9">
        <v>209.5</v>
      </c>
      <c r="I7" s="16">
        <f t="shared" si="0"/>
        <v>69.8333333333333</v>
      </c>
      <c r="J7" s="17">
        <f t="shared" si="1"/>
        <v>41.9</v>
      </c>
      <c r="K7" s="17">
        <v>84.2</v>
      </c>
      <c r="L7" s="17">
        <f t="shared" si="2"/>
        <v>33.68</v>
      </c>
      <c r="M7" s="18">
        <f t="shared" si="3"/>
        <v>75.58</v>
      </c>
      <c r="N7" s="19" t="s">
        <v>22</v>
      </c>
      <c r="O7" s="20"/>
    </row>
    <row r="8" s="1" customFormat="1" customHeight="1" spans="1:15">
      <c r="A8" s="12" t="s">
        <v>34</v>
      </c>
      <c r="B8" s="13" t="s">
        <v>35</v>
      </c>
      <c r="C8" s="12" t="s">
        <v>36</v>
      </c>
      <c r="D8" s="14" t="s">
        <v>32</v>
      </c>
      <c r="E8" s="12" t="s">
        <v>33</v>
      </c>
      <c r="F8" s="12">
        <v>107.5</v>
      </c>
      <c r="G8" s="12">
        <v>98</v>
      </c>
      <c r="H8" s="12">
        <v>205.5</v>
      </c>
      <c r="I8" s="21">
        <f t="shared" si="0"/>
        <v>68.5</v>
      </c>
      <c r="J8" s="22">
        <f t="shared" si="1"/>
        <v>41.1</v>
      </c>
      <c r="K8" s="22">
        <v>82.4</v>
      </c>
      <c r="L8" s="22">
        <f t="shared" si="2"/>
        <v>32.96</v>
      </c>
      <c r="M8" s="23">
        <f t="shared" si="3"/>
        <v>74.06</v>
      </c>
      <c r="N8" s="24"/>
      <c r="O8" s="25"/>
    </row>
    <row r="9" s="1" customFormat="1" customHeight="1" spans="1:15">
      <c r="A9" s="12" t="s">
        <v>37</v>
      </c>
      <c r="B9" s="13" t="s">
        <v>38</v>
      </c>
      <c r="C9" s="12" t="s">
        <v>39</v>
      </c>
      <c r="D9" s="14" t="s">
        <v>32</v>
      </c>
      <c r="E9" s="12" t="s">
        <v>33</v>
      </c>
      <c r="F9" s="12">
        <v>93.5</v>
      </c>
      <c r="G9" s="12">
        <v>112</v>
      </c>
      <c r="H9" s="12">
        <v>205.5</v>
      </c>
      <c r="I9" s="21">
        <f t="shared" si="0"/>
        <v>68.5</v>
      </c>
      <c r="J9" s="22">
        <f t="shared" si="1"/>
        <v>41.1</v>
      </c>
      <c r="K9" s="22">
        <v>80.8</v>
      </c>
      <c r="L9" s="22">
        <f t="shared" si="2"/>
        <v>32.32</v>
      </c>
      <c r="M9" s="23">
        <f t="shared" si="3"/>
        <v>73.42</v>
      </c>
      <c r="N9" s="24"/>
      <c r="O9" s="25"/>
    </row>
    <row r="10" s="1" customFormat="1" customHeight="1" spans="1:15">
      <c r="A10" s="9" t="s">
        <v>40</v>
      </c>
      <c r="B10" s="10" t="s">
        <v>41</v>
      </c>
      <c r="C10" s="9" t="s">
        <v>42</v>
      </c>
      <c r="D10" s="11" t="s">
        <v>32</v>
      </c>
      <c r="E10" s="9" t="s">
        <v>43</v>
      </c>
      <c r="F10" s="9">
        <v>121.5</v>
      </c>
      <c r="G10" s="9">
        <v>107</v>
      </c>
      <c r="H10" s="9">
        <v>228.5</v>
      </c>
      <c r="I10" s="16">
        <f t="shared" si="0"/>
        <v>76.1666666666667</v>
      </c>
      <c r="J10" s="17">
        <f t="shared" si="1"/>
        <v>45.7</v>
      </c>
      <c r="K10" s="17">
        <v>83</v>
      </c>
      <c r="L10" s="17">
        <f t="shared" si="2"/>
        <v>33.2</v>
      </c>
      <c r="M10" s="18">
        <f t="shared" si="3"/>
        <v>78.9</v>
      </c>
      <c r="N10" s="19" t="s">
        <v>22</v>
      </c>
      <c r="O10" s="20"/>
    </row>
    <row r="11" s="1" customFormat="1" customHeight="1" spans="1:15">
      <c r="A11" s="12" t="s">
        <v>44</v>
      </c>
      <c r="B11" s="13" t="s">
        <v>45</v>
      </c>
      <c r="C11" s="12" t="s">
        <v>46</v>
      </c>
      <c r="D11" s="14" t="s">
        <v>32</v>
      </c>
      <c r="E11" s="12" t="s">
        <v>43</v>
      </c>
      <c r="F11" s="12">
        <v>102.5</v>
      </c>
      <c r="G11" s="12">
        <v>98.5</v>
      </c>
      <c r="H11" s="12">
        <v>201</v>
      </c>
      <c r="I11" s="21">
        <f t="shared" si="0"/>
        <v>67</v>
      </c>
      <c r="J11" s="22">
        <f t="shared" si="1"/>
        <v>40.2</v>
      </c>
      <c r="K11" s="22">
        <v>79.6</v>
      </c>
      <c r="L11" s="22">
        <f t="shared" si="2"/>
        <v>31.84</v>
      </c>
      <c r="M11" s="23">
        <f t="shared" si="3"/>
        <v>72.04</v>
      </c>
      <c r="N11" s="24"/>
      <c r="O11" s="25"/>
    </row>
    <row r="12" s="1" customFormat="1" customHeight="1" spans="1:15">
      <c r="A12" s="12" t="s">
        <v>47</v>
      </c>
      <c r="B12" s="13" t="s">
        <v>48</v>
      </c>
      <c r="C12" s="12" t="s">
        <v>49</v>
      </c>
      <c r="D12" s="14" t="s">
        <v>32</v>
      </c>
      <c r="E12" s="12" t="s">
        <v>43</v>
      </c>
      <c r="F12" s="12">
        <v>97.5</v>
      </c>
      <c r="G12" s="12">
        <v>101</v>
      </c>
      <c r="H12" s="12">
        <v>198.5</v>
      </c>
      <c r="I12" s="21">
        <f t="shared" si="0"/>
        <v>66.1666666666667</v>
      </c>
      <c r="J12" s="22">
        <f t="shared" si="1"/>
        <v>39.7</v>
      </c>
      <c r="K12" s="22">
        <v>79.2</v>
      </c>
      <c r="L12" s="22">
        <f t="shared" si="2"/>
        <v>31.68</v>
      </c>
      <c r="M12" s="23">
        <f t="shared" si="3"/>
        <v>71.38</v>
      </c>
      <c r="N12" s="24"/>
      <c r="O12" s="25"/>
    </row>
    <row r="13" s="1" customFormat="1" customHeight="1" spans="1:15">
      <c r="A13" s="9" t="s">
        <v>50</v>
      </c>
      <c r="B13" s="10" t="s">
        <v>51</v>
      </c>
      <c r="C13" s="9" t="s">
        <v>52</v>
      </c>
      <c r="D13" s="11" t="s">
        <v>53</v>
      </c>
      <c r="E13" s="9" t="s">
        <v>54</v>
      </c>
      <c r="F13" s="9">
        <v>70</v>
      </c>
      <c r="G13" s="9">
        <v>105</v>
      </c>
      <c r="H13" s="9">
        <v>175</v>
      </c>
      <c r="I13" s="16">
        <f t="shared" si="0"/>
        <v>58.3333333333333</v>
      </c>
      <c r="J13" s="17">
        <f t="shared" si="1"/>
        <v>35</v>
      </c>
      <c r="K13" s="17">
        <v>75.8</v>
      </c>
      <c r="L13" s="17">
        <f t="shared" si="2"/>
        <v>30.32</v>
      </c>
      <c r="M13" s="18">
        <f t="shared" si="3"/>
        <v>65.32</v>
      </c>
      <c r="N13" s="19" t="s">
        <v>22</v>
      </c>
      <c r="O13" s="20"/>
    </row>
    <row r="14" s="1" customFormat="1" customHeight="1" spans="1:15">
      <c r="A14" s="12" t="s">
        <v>55</v>
      </c>
      <c r="B14" s="12" t="s">
        <v>56</v>
      </c>
      <c r="C14" s="12" t="s">
        <v>57</v>
      </c>
      <c r="D14" s="15" t="s">
        <v>58</v>
      </c>
      <c r="E14" s="12" t="s">
        <v>59</v>
      </c>
      <c r="F14" s="12">
        <v>73.5</v>
      </c>
      <c r="G14" s="12">
        <v>69.5</v>
      </c>
      <c r="H14" s="12">
        <v>143</v>
      </c>
      <c r="I14" s="21">
        <f t="shared" si="0"/>
        <v>47.6666666666667</v>
      </c>
      <c r="J14" s="22">
        <f t="shared" si="1"/>
        <v>28.6</v>
      </c>
      <c r="K14" s="22">
        <v>78.4</v>
      </c>
      <c r="L14" s="22">
        <f t="shared" si="2"/>
        <v>31.36</v>
      </c>
      <c r="M14" s="23">
        <f t="shared" si="3"/>
        <v>59.96</v>
      </c>
      <c r="N14" s="24"/>
      <c r="O14" s="25"/>
    </row>
    <row r="15" s="1" customFormat="1" customHeight="1" spans="1:15">
      <c r="A15" s="12" t="s">
        <v>60</v>
      </c>
      <c r="B15" s="12" t="s">
        <v>61</v>
      </c>
      <c r="C15" s="12" t="s">
        <v>62</v>
      </c>
      <c r="D15" s="15" t="s">
        <v>58</v>
      </c>
      <c r="E15" s="12" t="s">
        <v>59</v>
      </c>
      <c r="F15" s="12">
        <v>70</v>
      </c>
      <c r="G15" s="12">
        <v>74</v>
      </c>
      <c r="H15" s="12">
        <v>144</v>
      </c>
      <c r="I15" s="21">
        <f t="shared" si="0"/>
        <v>48</v>
      </c>
      <c r="J15" s="22">
        <f t="shared" si="1"/>
        <v>28.8</v>
      </c>
      <c r="K15" s="22">
        <v>74.4</v>
      </c>
      <c r="L15" s="22">
        <f t="shared" si="2"/>
        <v>29.76</v>
      </c>
      <c r="M15" s="23">
        <f t="shared" si="3"/>
        <v>58.56</v>
      </c>
      <c r="N15" s="24"/>
      <c r="O15" s="25"/>
    </row>
    <row r="16" s="1" customFormat="1" customHeight="1" spans="1:15">
      <c r="A16" s="9" t="s">
        <v>63</v>
      </c>
      <c r="B16" s="10" t="s">
        <v>64</v>
      </c>
      <c r="C16" s="9" t="s">
        <v>65</v>
      </c>
      <c r="D16" s="11" t="s">
        <v>66</v>
      </c>
      <c r="E16" s="9" t="s">
        <v>67</v>
      </c>
      <c r="F16" s="9">
        <v>79.5</v>
      </c>
      <c r="G16" s="9">
        <v>104.5</v>
      </c>
      <c r="H16" s="9">
        <v>184</v>
      </c>
      <c r="I16" s="16">
        <f t="shared" ref="I16:I51" si="4">H16/3</f>
        <v>61.3333333333333</v>
      </c>
      <c r="J16" s="17">
        <f t="shared" ref="J16:J51" si="5">I16*0.6</f>
        <v>36.8</v>
      </c>
      <c r="K16" s="17">
        <v>79.4</v>
      </c>
      <c r="L16" s="17">
        <f t="shared" ref="L16:L37" si="6">K16*0.4</f>
        <v>31.76</v>
      </c>
      <c r="M16" s="18">
        <f t="shared" ref="M16:M51" si="7">J16+L16</f>
        <v>68.56</v>
      </c>
      <c r="N16" s="19" t="s">
        <v>22</v>
      </c>
      <c r="O16" s="20"/>
    </row>
    <row r="17" s="1" customFormat="1" customHeight="1" spans="1:15">
      <c r="A17" s="12" t="s">
        <v>68</v>
      </c>
      <c r="B17" s="12" t="s">
        <v>69</v>
      </c>
      <c r="C17" s="12" t="s">
        <v>70</v>
      </c>
      <c r="D17" s="15" t="s">
        <v>71</v>
      </c>
      <c r="E17" s="12" t="s">
        <v>72</v>
      </c>
      <c r="F17" s="12">
        <v>85</v>
      </c>
      <c r="G17" s="12">
        <v>92</v>
      </c>
      <c r="H17" s="12">
        <v>177</v>
      </c>
      <c r="I17" s="21">
        <f t="shared" si="4"/>
        <v>59</v>
      </c>
      <c r="J17" s="22">
        <f t="shared" si="5"/>
        <v>35.4</v>
      </c>
      <c r="K17" s="22">
        <v>79.2</v>
      </c>
      <c r="L17" s="22">
        <f t="shared" si="6"/>
        <v>31.68</v>
      </c>
      <c r="M17" s="23">
        <f t="shared" si="7"/>
        <v>67.08</v>
      </c>
      <c r="N17" s="24"/>
      <c r="O17" s="25"/>
    </row>
    <row r="18" s="1" customFormat="1" customHeight="1" spans="1:15">
      <c r="A18" s="12" t="s">
        <v>73</v>
      </c>
      <c r="B18" s="12" t="s">
        <v>74</v>
      </c>
      <c r="C18" s="12" t="s">
        <v>75</v>
      </c>
      <c r="D18" s="15" t="s">
        <v>71</v>
      </c>
      <c r="E18" s="12" t="s">
        <v>72</v>
      </c>
      <c r="F18" s="12">
        <v>78.5</v>
      </c>
      <c r="G18" s="12">
        <v>98</v>
      </c>
      <c r="H18" s="12">
        <v>176.5</v>
      </c>
      <c r="I18" s="21">
        <f t="shared" si="4"/>
        <v>58.8333333333333</v>
      </c>
      <c r="J18" s="22">
        <f t="shared" si="5"/>
        <v>35.3</v>
      </c>
      <c r="K18" s="22">
        <v>77.2</v>
      </c>
      <c r="L18" s="22">
        <f t="shared" si="6"/>
        <v>30.88</v>
      </c>
      <c r="M18" s="23">
        <f t="shared" si="7"/>
        <v>66.18</v>
      </c>
      <c r="N18" s="24"/>
      <c r="O18" s="25"/>
    </row>
    <row r="19" s="1" customFormat="1" customHeight="1" spans="1:15">
      <c r="A19" s="9" t="s">
        <v>76</v>
      </c>
      <c r="B19" s="10" t="s">
        <v>77</v>
      </c>
      <c r="C19" s="9" t="s">
        <v>78</v>
      </c>
      <c r="D19" s="11" t="s">
        <v>66</v>
      </c>
      <c r="E19" s="9" t="s">
        <v>79</v>
      </c>
      <c r="F19" s="9">
        <v>87</v>
      </c>
      <c r="G19" s="9">
        <v>109.5</v>
      </c>
      <c r="H19" s="9">
        <v>196.5</v>
      </c>
      <c r="I19" s="16">
        <f t="shared" si="4"/>
        <v>65.5</v>
      </c>
      <c r="J19" s="17">
        <f t="shared" si="5"/>
        <v>39.3</v>
      </c>
      <c r="K19" s="17">
        <v>81.3</v>
      </c>
      <c r="L19" s="17">
        <f t="shared" si="6"/>
        <v>32.52</v>
      </c>
      <c r="M19" s="18">
        <f t="shared" si="7"/>
        <v>71.82</v>
      </c>
      <c r="N19" s="19" t="s">
        <v>22</v>
      </c>
      <c r="O19" s="20"/>
    </row>
    <row r="20" s="1" customFormat="1" customHeight="1" spans="1:15">
      <c r="A20" s="9" t="s">
        <v>80</v>
      </c>
      <c r="B20" s="10" t="s">
        <v>81</v>
      </c>
      <c r="C20" s="9" t="s">
        <v>82</v>
      </c>
      <c r="D20" s="11" t="s">
        <v>66</v>
      </c>
      <c r="E20" s="9" t="s">
        <v>79</v>
      </c>
      <c r="F20" s="9">
        <v>107</v>
      </c>
      <c r="G20" s="9">
        <v>87.5</v>
      </c>
      <c r="H20" s="9">
        <v>194.5</v>
      </c>
      <c r="I20" s="16">
        <f t="shared" si="4"/>
        <v>64.8333333333333</v>
      </c>
      <c r="J20" s="17">
        <f t="shared" si="5"/>
        <v>38.9</v>
      </c>
      <c r="K20" s="17">
        <v>78.9</v>
      </c>
      <c r="L20" s="17">
        <f t="shared" si="6"/>
        <v>31.56</v>
      </c>
      <c r="M20" s="18">
        <f t="shared" si="7"/>
        <v>70.46</v>
      </c>
      <c r="N20" s="19" t="s">
        <v>22</v>
      </c>
      <c r="O20" s="20"/>
    </row>
    <row r="21" s="1" customFormat="1" customHeight="1" spans="1:15">
      <c r="A21" s="12" t="s">
        <v>83</v>
      </c>
      <c r="B21" s="13" t="s">
        <v>84</v>
      </c>
      <c r="C21" s="12" t="s">
        <v>85</v>
      </c>
      <c r="D21" s="14" t="s">
        <v>66</v>
      </c>
      <c r="E21" s="12" t="s">
        <v>79</v>
      </c>
      <c r="F21" s="12">
        <v>77.5</v>
      </c>
      <c r="G21" s="12">
        <v>105.5</v>
      </c>
      <c r="H21" s="12">
        <v>183</v>
      </c>
      <c r="I21" s="21">
        <f t="shared" si="4"/>
        <v>61</v>
      </c>
      <c r="J21" s="22">
        <f t="shared" si="5"/>
        <v>36.6</v>
      </c>
      <c r="K21" s="22">
        <v>78.6</v>
      </c>
      <c r="L21" s="22">
        <f t="shared" si="6"/>
        <v>31.44</v>
      </c>
      <c r="M21" s="23">
        <f t="shared" si="7"/>
        <v>68.04</v>
      </c>
      <c r="N21" s="24"/>
      <c r="O21" s="25"/>
    </row>
    <row r="22" s="1" customFormat="1" customHeight="1" spans="1:15">
      <c r="A22" s="12" t="s">
        <v>86</v>
      </c>
      <c r="B22" s="13" t="s">
        <v>87</v>
      </c>
      <c r="C22" s="12" t="s">
        <v>88</v>
      </c>
      <c r="D22" s="14" t="s">
        <v>66</v>
      </c>
      <c r="E22" s="12" t="s">
        <v>79</v>
      </c>
      <c r="F22" s="12">
        <v>77.5</v>
      </c>
      <c r="G22" s="12">
        <v>98</v>
      </c>
      <c r="H22" s="12">
        <v>175.5</v>
      </c>
      <c r="I22" s="21">
        <f t="shared" si="4"/>
        <v>58.5</v>
      </c>
      <c r="J22" s="22">
        <f t="shared" si="5"/>
        <v>35.1</v>
      </c>
      <c r="K22" s="22">
        <v>79.8</v>
      </c>
      <c r="L22" s="22">
        <f t="shared" si="6"/>
        <v>31.92</v>
      </c>
      <c r="M22" s="23">
        <f t="shared" si="7"/>
        <v>67.02</v>
      </c>
      <c r="N22" s="24"/>
      <c r="O22" s="25"/>
    </row>
    <row r="23" s="1" customFormat="1" customHeight="1" spans="1:15">
      <c r="A23" s="12" t="s">
        <v>89</v>
      </c>
      <c r="B23" s="13" t="s">
        <v>90</v>
      </c>
      <c r="C23" s="12" t="s">
        <v>91</v>
      </c>
      <c r="D23" s="14" t="s">
        <v>66</v>
      </c>
      <c r="E23" s="12" t="s">
        <v>79</v>
      </c>
      <c r="F23" s="12">
        <v>67.5</v>
      </c>
      <c r="G23" s="12">
        <v>105</v>
      </c>
      <c r="H23" s="12">
        <v>172.5</v>
      </c>
      <c r="I23" s="21">
        <f t="shared" si="4"/>
        <v>57.5</v>
      </c>
      <c r="J23" s="22">
        <f t="shared" si="5"/>
        <v>34.5</v>
      </c>
      <c r="K23" s="22">
        <v>80.2</v>
      </c>
      <c r="L23" s="22">
        <f t="shared" si="6"/>
        <v>32.08</v>
      </c>
      <c r="M23" s="23">
        <f t="shared" si="7"/>
        <v>66.58</v>
      </c>
      <c r="N23" s="24"/>
      <c r="O23" s="25"/>
    </row>
    <row r="24" s="1" customFormat="1" customHeight="1" spans="1:15">
      <c r="A24" s="12" t="s">
        <v>92</v>
      </c>
      <c r="B24" s="12" t="s">
        <v>93</v>
      </c>
      <c r="C24" s="12" t="s">
        <v>94</v>
      </c>
      <c r="D24" s="15" t="s">
        <v>71</v>
      </c>
      <c r="E24" s="12" t="s">
        <v>95</v>
      </c>
      <c r="F24" s="12">
        <v>73</v>
      </c>
      <c r="G24" s="12">
        <v>97</v>
      </c>
      <c r="H24" s="12">
        <v>170</v>
      </c>
      <c r="I24" s="21">
        <f t="shared" si="4"/>
        <v>56.6666666666667</v>
      </c>
      <c r="J24" s="22">
        <f t="shared" si="5"/>
        <v>34</v>
      </c>
      <c r="K24" s="22">
        <v>75.7</v>
      </c>
      <c r="L24" s="22">
        <f t="shared" si="6"/>
        <v>30.28</v>
      </c>
      <c r="M24" s="23">
        <f t="shared" si="7"/>
        <v>64.28</v>
      </c>
      <c r="N24" s="24"/>
      <c r="O24" s="25"/>
    </row>
    <row r="25" s="1" customFormat="1" customHeight="1" spans="1:15">
      <c r="A25" s="9" t="s">
        <v>96</v>
      </c>
      <c r="B25" s="10" t="s">
        <v>97</v>
      </c>
      <c r="C25" s="9" t="s">
        <v>98</v>
      </c>
      <c r="D25" s="11" t="s">
        <v>66</v>
      </c>
      <c r="E25" s="9" t="s">
        <v>99</v>
      </c>
      <c r="F25" s="9">
        <v>93.5</v>
      </c>
      <c r="G25" s="9">
        <v>112.5</v>
      </c>
      <c r="H25" s="9">
        <v>206</v>
      </c>
      <c r="I25" s="16">
        <f t="shared" si="4"/>
        <v>68.6666666666667</v>
      </c>
      <c r="J25" s="17">
        <f t="shared" si="5"/>
        <v>41.2</v>
      </c>
      <c r="K25" s="17">
        <v>83.86</v>
      </c>
      <c r="L25" s="17">
        <f t="shared" si="6"/>
        <v>33.544</v>
      </c>
      <c r="M25" s="18">
        <f t="shared" si="7"/>
        <v>74.744</v>
      </c>
      <c r="N25" s="19" t="s">
        <v>22</v>
      </c>
      <c r="O25" s="20"/>
    </row>
    <row r="26" s="1" customFormat="1" customHeight="1" spans="1:15">
      <c r="A26" s="9" t="s">
        <v>100</v>
      </c>
      <c r="B26" s="10" t="s">
        <v>101</v>
      </c>
      <c r="C26" s="9" t="s">
        <v>102</v>
      </c>
      <c r="D26" s="11" t="s">
        <v>66</v>
      </c>
      <c r="E26" s="9" t="s">
        <v>99</v>
      </c>
      <c r="F26" s="9">
        <v>89</v>
      </c>
      <c r="G26" s="9">
        <v>90</v>
      </c>
      <c r="H26" s="9">
        <v>179</v>
      </c>
      <c r="I26" s="16">
        <f t="shared" si="4"/>
        <v>59.6666666666667</v>
      </c>
      <c r="J26" s="17">
        <f t="shared" si="5"/>
        <v>35.8</v>
      </c>
      <c r="K26" s="17">
        <v>81.2</v>
      </c>
      <c r="L26" s="17">
        <f t="shared" si="6"/>
        <v>32.48</v>
      </c>
      <c r="M26" s="18">
        <f t="shared" si="7"/>
        <v>68.28</v>
      </c>
      <c r="N26" s="19" t="s">
        <v>22</v>
      </c>
      <c r="O26" s="20"/>
    </row>
    <row r="27" s="1" customFormat="1" customHeight="1" spans="1:15">
      <c r="A27" s="9" t="s">
        <v>103</v>
      </c>
      <c r="B27" s="10" t="s">
        <v>104</v>
      </c>
      <c r="C27" s="9" t="s">
        <v>105</v>
      </c>
      <c r="D27" s="11" t="s">
        <v>66</v>
      </c>
      <c r="E27" s="9" t="s">
        <v>99</v>
      </c>
      <c r="F27" s="9">
        <v>85.5</v>
      </c>
      <c r="G27" s="9">
        <v>86</v>
      </c>
      <c r="H27" s="9">
        <v>171.5</v>
      </c>
      <c r="I27" s="16">
        <f t="shared" si="4"/>
        <v>57.1666666666667</v>
      </c>
      <c r="J27" s="17">
        <f t="shared" si="5"/>
        <v>34.3</v>
      </c>
      <c r="K27" s="17">
        <v>80.7</v>
      </c>
      <c r="L27" s="17">
        <f t="shared" si="6"/>
        <v>32.28</v>
      </c>
      <c r="M27" s="18">
        <f t="shared" si="7"/>
        <v>66.58</v>
      </c>
      <c r="N27" s="19" t="s">
        <v>22</v>
      </c>
      <c r="O27" s="20"/>
    </row>
    <row r="28" s="1" customFormat="1" customHeight="1" spans="1:15">
      <c r="A28" s="12" t="s">
        <v>106</v>
      </c>
      <c r="B28" s="13" t="s">
        <v>107</v>
      </c>
      <c r="C28" s="12" t="s">
        <v>108</v>
      </c>
      <c r="D28" s="14" t="s">
        <v>66</v>
      </c>
      <c r="E28" s="12" t="s">
        <v>99</v>
      </c>
      <c r="F28" s="12">
        <v>65</v>
      </c>
      <c r="G28" s="12">
        <v>101.5</v>
      </c>
      <c r="H28" s="12">
        <v>166.5</v>
      </c>
      <c r="I28" s="21">
        <f t="shared" si="4"/>
        <v>55.5</v>
      </c>
      <c r="J28" s="22">
        <f t="shared" si="5"/>
        <v>33.3</v>
      </c>
      <c r="K28" s="22">
        <v>82.6</v>
      </c>
      <c r="L28" s="22">
        <f t="shared" si="6"/>
        <v>33.04</v>
      </c>
      <c r="M28" s="23">
        <f t="shared" si="7"/>
        <v>66.34</v>
      </c>
      <c r="N28" s="24"/>
      <c r="O28" s="25"/>
    </row>
    <row r="29" s="1" customFormat="1" customHeight="1" spans="1:15">
      <c r="A29" s="12" t="s">
        <v>109</v>
      </c>
      <c r="B29" s="13" t="s">
        <v>110</v>
      </c>
      <c r="C29" s="12" t="s">
        <v>111</v>
      </c>
      <c r="D29" s="14" t="s">
        <v>66</v>
      </c>
      <c r="E29" s="12" t="s">
        <v>99</v>
      </c>
      <c r="F29" s="12">
        <v>87</v>
      </c>
      <c r="G29" s="12">
        <v>77</v>
      </c>
      <c r="H29" s="12">
        <v>164</v>
      </c>
      <c r="I29" s="21">
        <f t="shared" si="4"/>
        <v>54.6666666666667</v>
      </c>
      <c r="J29" s="22">
        <f t="shared" si="5"/>
        <v>32.8</v>
      </c>
      <c r="K29" s="22">
        <v>82.5</v>
      </c>
      <c r="L29" s="22">
        <f t="shared" si="6"/>
        <v>33</v>
      </c>
      <c r="M29" s="23">
        <f t="shared" si="7"/>
        <v>65.8</v>
      </c>
      <c r="N29" s="24"/>
      <c r="O29" s="25"/>
    </row>
    <row r="30" s="1" customFormat="1" customHeight="1" spans="1:15">
      <c r="A30" s="12" t="s">
        <v>112</v>
      </c>
      <c r="B30" s="13" t="s">
        <v>113</v>
      </c>
      <c r="C30" s="12" t="s">
        <v>114</v>
      </c>
      <c r="D30" s="14" t="s">
        <v>66</v>
      </c>
      <c r="E30" s="12" t="s">
        <v>99</v>
      </c>
      <c r="F30" s="12">
        <v>89</v>
      </c>
      <c r="G30" s="12">
        <v>79.5</v>
      </c>
      <c r="H30" s="12">
        <v>168.5</v>
      </c>
      <c r="I30" s="21">
        <f t="shared" si="4"/>
        <v>56.1666666666667</v>
      </c>
      <c r="J30" s="22">
        <f t="shared" si="5"/>
        <v>33.7</v>
      </c>
      <c r="K30" s="22">
        <v>78.2</v>
      </c>
      <c r="L30" s="22">
        <f t="shared" si="6"/>
        <v>31.28</v>
      </c>
      <c r="M30" s="23">
        <f t="shared" si="7"/>
        <v>64.98</v>
      </c>
      <c r="N30" s="24"/>
      <c r="O30" s="25"/>
    </row>
    <row r="31" s="1" customFormat="1" customHeight="1" spans="1:15">
      <c r="A31" s="12" t="s">
        <v>115</v>
      </c>
      <c r="B31" s="13" t="s">
        <v>116</v>
      </c>
      <c r="C31" s="12" t="s">
        <v>117</v>
      </c>
      <c r="D31" s="14" t="s">
        <v>66</v>
      </c>
      <c r="E31" s="12" t="s">
        <v>99</v>
      </c>
      <c r="F31" s="12">
        <v>82.5</v>
      </c>
      <c r="G31" s="12">
        <v>85</v>
      </c>
      <c r="H31" s="12">
        <v>167.5</v>
      </c>
      <c r="I31" s="21">
        <f t="shared" si="4"/>
        <v>55.8333333333333</v>
      </c>
      <c r="J31" s="22">
        <f t="shared" si="5"/>
        <v>33.5</v>
      </c>
      <c r="K31" s="22">
        <v>77.8</v>
      </c>
      <c r="L31" s="22">
        <f t="shared" si="6"/>
        <v>31.12</v>
      </c>
      <c r="M31" s="23">
        <f t="shared" si="7"/>
        <v>64.62</v>
      </c>
      <c r="N31" s="24"/>
      <c r="O31" s="25"/>
    </row>
    <row r="32" s="1" customFormat="1" customHeight="1" spans="1:15">
      <c r="A32" s="12" t="s">
        <v>118</v>
      </c>
      <c r="B32" s="12" t="s">
        <v>119</v>
      </c>
      <c r="C32" s="12" t="s">
        <v>120</v>
      </c>
      <c r="D32" s="15" t="s">
        <v>71</v>
      </c>
      <c r="E32" s="12" t="s">
        <v>121</v>
      </c>
      <c r="F32" s="12">
        <v>67.5</v>
      </c>
      <c r="G32" s="12">
        <v>92.5</v>
      </c>
      <c r="H32" s="12">
        <v>160</v>
      </c>
      <c r="I32" s="21">
        <f t="shared" si="4"/>
        <v>53.3333333333333</v>
      </c>
      <c r="J32" s="22">
        <f t="shared" si="5"/>
        <v>32</v>
      </c>
      <c r="K32" s="22">
        <v>80.36</v>
      </c>
      <c r="L32" s="22">
        <f t="shared" si="6"/>
        <v>32.144</v>
      </c>
      <c r="M32" s="23">
        <f t="shared" si="7"/>
        <v>64.144</v>
      </c>
      <c r="N32" s="24"/>
      <c r="O32" s="25"/>
    </row>
    <row r="33" s="1" customFormat="1" customHeight="1" spans="1:15">
      <c r="A33" s="12" t="s">
        <v>122</v>
      </c>
      <c r="B33" s="13" t="s">
        <v>123</v>
      </c>
      <c r="C33" s="12" t="s">
        <v>124</v>
      </c>
      <c r="D33" s="14" t="s">
        <v>66</v>
      </c>
      <c r="E33" s="12" t="s">
        <v>99</v>
      </c>
      <c r="F33" s="12">
        <v>74.5</v>
      </c>
      <c r="G33" s="12">
        <v>89.5</v>
      </c>
      <c r="H33" s="12">
        <v>164</v>
      </c>
      <c r="I33" s="21">
        <f t="shared" si="4"/>
        <v>54.6666666666667</v>
      </c>
      <c r="J33" s="22">
        <f t="shared" si="5"/>
        <v>32.8</v>
      </c>
      <c r="K33" s="22">
        <v>74.8</v>
      </c>
      <c r="L33" s="22">
        <f t="shared" si="6"/>
        <v>29.92</v>
      </c>
      <c r="M33" s="23">
        <f t="shared" si="7"/>
        <v>62.72</v>
      </c>
      <c r="N33" s="24"/>
      <c r="O33" s="25"/>
    </row>
    <row r="34" s="1" customFormat="1" customHeight="1" spans="1:15">
      <c r="A34" s="9" t="s">
        <v>125</v>
      </c>
      <c r="B34" s="10" t="s">
        <v>126</v>
      </c>
      <c r="C34" s="9" t="s">
        <v>127</v>
      </c>
      <c r="D34" s="11" t="s">
        <v>128</v>
      </c>
      <c r="E34" s="9" t="s">
        <v>129</v>
      </c>
      <c r="F34" s="9">
        <v>70.5</v>
      </c>
      <c r="G34" s="9">
        <v>86</v>
      </c>
      <c r="H34" s="9">
        <v>156.5</v>
      </c>
      <c r="I34" s="16">
        <f t="shared" si="4"/>
        <v>52.1666666666667</v>
      </c>
      <c r="J34" s="17">
        <f t="shared" si="5"/>
        <v>31.3</v>
      </c>
      <c r="K34" s="17">
        <v>86.6</v>
      </c>
      <c r="L34" s="17">
        <f t="shared" si="6"/>
        <v>34.64</v>
      </c>
      <c r="M34" s="18">
        <f t="shared" si="7"/>
        <v>65.94</v>
      </c>
      <c r="N34" s="19" t="s">
        <v>22</v>
      </c>
      <c r="O34" s="20"/>
    </row>
    <row r="35" s="1" customFormat="1" customHeight="1" spans="1:15">
      <c r="A35" s="12" t="s">
        <v>130</v>
      </c>
      <c r="B35" s="13" t="s">
        <v>131</v>
      </c>
      <c r="C35" s="12" t="s">
        <v>132</v>
      </c>
      <c r="D35" s="14" t="s">
        <v>128</v>
      </c>
      <c r="E35" s="12" t="s">
        <v>129</v>
      </c>
      <c r="F35" s="12">
        <v>76.5</v>
      </c>
      <c r="G35" s="12">
        <v>84.5</v>
      </c>
      <c r="H35" s="12">
        <v>161</v>
      </c>
      <c r="I35" s="21">
        <f t="shared" si="4"/>
        <v>53.6666666666667</v>
      </c>
      <c r="J35" s="22">
        <f t="shared" si="5"/>
        <v>32.2</v>
      </c>
      <c r="K35" s="22">
        <v>77</v>
      </c>
      <c r="L35" s="22">
        <f t="shared" si="6"/>
        <v>30.8</v>
      </c>
      <c r="M35" s="23">
        <f t="shared" si="7"/>
        <v>63</v>
      </c>
      <c r="N35" s="24"/>
      <c r="O35" s="25"/>
    </row>
    <row r="36" s="1" customFormat="1" customHeight="1" spans="1:15">
      <c r="A36" s="12" t="s">
        <v>133</v>
      </c>
      <c r="B36" s="13" t="s">
        <v>134</v>
      </c>
      <c r="C36" s="12" t="s">
        <v>135</v>
      </c>
      <c r="D36" s="14" t="s">
        <v>128</v>
      </c>
      <c r="E36" s="12" t="s">
        <v>129</v>
      </c>
      <c r="F36" s="12">
        <v>68</v>
      </c>
      <c r="G36" s="12">
        <v>64</v>
      </c>
      <c r="H36" s="12">
        <v>132</v>
      </c>
      <c r="I36" s="21">
        <f t="shared" si="4"/>
        <v>44</v>
      </c>
      <c r="J36" s="22">
        <f t="shared" si="5"/>
        <v>26.4</v>
      </c>
      <c r="K36" s="22">
        <v>72.8</v>
      </c>
      <c r="L36" s="22">
        <f t="shared" si="6"/>
        <v>29.12</v>
      </c>
      <c r="M36" s="23">
        <f t="shared" si="7"/>
        <v>55.52</v>
      </c>
      <c r="N36" s="24"/>
      <c r="O36" s="25"/>
    </row>
    <row r="37" s="1" customFormat="1" customHeight="1" spans="1:15">
      <c r="A37" s="12" t="s">
        <v>136</v>
      </c>
      <c r="B37" s="13" t="s">
        <v>137</v>
      </c>
      <c r="C37" s="12" t="s">
        <v>138</v>
      </c>
      <c r="D37" s="15" t="s">
        <v>139</v>
      </c>
      <c r="E37" s="12" t="s">
        <v>140</v>
      </c>
      <c r="F37" s="12">
        <v>44.5</v>
      </c>
      <c r="G37" s="12">
        <v>75.5</v>
      </c>
      <c r="H37" s="12">
        <v>120</v>
      </c>
      <c r="I37" s="21">
        <f t="shared" si="4"/>
        <v>40</v>
      </c>
      <c r="J37" s="22">
        <f t="shared" si="5"/>
        <v>24</v>
      </c>
      <c r="K37" s="22">
        <v>73.2</v>
      </c>
      <c r="L37" s="22">
        <f t="shared" si="6"/>
        <v>29.28</v>
      </c>
      <c r="M37" s="23">
        <f t="shared" si="7"/>
        <v>53.28</v>
      </c>
      <c r="N37" s="24"/>
      <c r="O37" s="25"/>
    </row>
    <row r="38" s="1" customFormat="1" customHeight="1" spans="1:15">
      <c r="A38" s="12" t="s">
        <v>141</v>
      </c>
      <c r="B38" s="12" t="s">
        <v>142</v>
      </c>
      <c r="C38" s="12" t="s">
        <v>143</v>
      </c>
      <c r="D38" s="15" t="s">
        <v>139</v>
      </c>
      <c r="E38" s="12" t="s">
        <v>140</v>
      </c>
      <c r="F38" s="12">
        <v>59.5</v>
      </c>
      <c r="G38" s="12">
        <v>62.5</v>
      </c>
      <c r="H38" s="12">
        <v>122</v>
      </c>
      <c r="I38" s="21">
        <f t="shared" si="4"/>
        <v>40.6666666666667</v>
      </c>
      <c r="J38" s="22">
        <f t="shared" si="5"/>
        <v>24.4</v>
      </c>
      <c r="K38" s="23" t="s">
        <v>144</v>
      </c>
      <c r="L38" s="22"/>
      <c r="M38" s="23">
        <f t="shared" si="7"/>
        <v>24.4</v>
      </c>
      <c r="N38" s="24"/>
      <c r="O38" s="25"/>
    </row>
    <row r="39" s="1" customFormat="1" customHeight="1" spans="1:15">
      <c r="A39" s="9" t="s">
        <v>145</v>
      </c>
      <c r="B39" s="10" t="s">
        <v>146</v>
      </c>
      <c r="C39" s="9" t="s">
        <v>147</v>
      </c>
      <c r="D39" s="11" t="s">
        <v>148</v>
      </c>
      <c r="E39" s="9" t="s">
        <v>149</v>
      </c>
      <c r="F39" s="9">
        <v>77.5</v>
      </c>
      <c r="G39" s="9">
        <v>123</v>
      </c>
      <c r="H39" s="9">
        <v>200.5</v>
      </c>
      <c r="I39" s="16">
        <f t="shared" si="4"/>
        <v>66.8333333333333</v>
      </c>
      <c r="J39" s="17">
        <f t="shared" si="5"/>
        <v>40.1</v>
      </c>
      <c r="K39" s="17">
        <v>82</v>
      </c>
      <c r="L39" s="17">
        <f>K39*0.4</f>
        <v>32.8</v>
      </c>
      <c r="M39" s="18">
        <f t="shared" si="7"/>
        <v>72.9</v>
      </c>
      <c r="N39" s="19" t="s">
        <v>22</v>
      </c>
      <c r="O39" s="20"/>
    </row>
    <row r="40" s="1" customFormat="1" customHeight="1" spans="1:15">
      <c r="A40" s="12" t="s">
        <v>150</v>
      </c>
      <c r="B40" s="13" t="s">
        <v>151</v>
      </c>
      <c r="C40" s="12" t="s">
        <v>152</v>
      </c>
      <c r="D40" s="14" t="s">
        <v>148</v>
      </c>
      <c r="E40" s="12" t="s">
        <v>149</v>
      </c>
      <c r="F40" s="12">
        <v>115.5</v>
      </c>
      <c r="G40" s="12">
        <v>99.5</v>
      </c>
      <c r="H40" s="12">
        <v>215</v>
      </c>
      <c r="I40" s="21">
        <f t="shared" si="4"/>
        <v>71.6666666666667</v>
      </c>
      <c r="J40" s="22">
        <f t="shared" si="5"/>
        <v>43</v>
      </c>
      <c r="K40" s="22">
        <v>74.4</v>
      </c>
      <c r="L40" s="22">
        <f>K40*0.4</f>
        <v>29.76</v>
      </c>
      <c r="M40" s="23">
        <f t="shared" si="7"/>
        <v>72.76</v>
      </c>
      <c r="N40" s="24"/>
      <c r="O40" s="25"/>
    </row>
    <row r="41" s="1" customFormat="1" customHeight="1" spans="1:15">
      <c r="A41" s="12" t="s">
        <v>153</v>
      </c>
      <c r="B41" s="13" t="s">
        <v>154</v>
      </c>
      <c r="C41" s="12" t="s">
        <v>155</v>
      </c>
      <c r="D41" s="14" t="s">
        <v>148</v>
      </c>
      <c r="E41" s="12" t="s">
        <v>149</v>
      </c>
      <c r="F41" s="12">
        <v>97</v>
      </c>
      <c r="G41" s="12">
        <v>96.5</v>
      </c>
      <c r="H41" s="12">
        <v>193.5</v>
      </c>
      <c r="I41" s="21">
        <f t="shared" si="4"/>
        <v>64.5</v>
      </c>
      <c r="J41" s="22">
        <f t="shared" si="5"/>
        <v>38.7</v>
      </c>
      <c r="K41" s="23" t="s">
        <v>144</v>
      </c>
      <c r="L41" s="22"/>
      <c r="M41" s="23">
        <f t="shared" si="7"/>
        <v>38.7</v>
      </c>
      <c r="N41" s="24"/>
      <c r="O41" s="25"/>
    </row>
    <row r="42" s="1" customFormat="1" customHeight="1" spans="1:15">
      <c r="A42" s="9" t="s">
        <v>156</v>
      </c>
      <c r="B42" s="10" t="s">
        <v>157</v>
      </c>
      <c r="C42" s="9" t="s">
        <v>158</v>
      </c>
      <c r="D42" s="11" t="s">
        <v>159</v>
      </c>
      <c r="E42" s="9" t="s">
        <v>160</v>
      </c>
      <c r="F42" s="9">
        <v>112.5</v>
      </c>
      <c r="G42" s="9">
        <v>96</v>
      </c>
      <c r="H42" s="9">
        <v>208.5</v>
      </c>
      <c r="I42" s="16">
        <f t="shared" si="4"/>
        <v>69.5</v>
      </c>
      <c r="J42" s="17">
        <f t="shared" si="5"/>
        <v>41.7</v>
      </c>
      <c r="K42" s="17">
        <v>81</v>
      </c>
      <c r="L42" s="17">
        <f t="shared" ref="L42:L51" si="8">K42*0.4</f>
        <v>32.4</v>
      </c>
      <c r="M42" s="18">
        <f t="shared" si="7"/>
        <v>74.1</v>
      </c>
      <c r="N42" s="19" t="s">
        <v>22</v>
      </c>
      <c r="O42" s="20"/>
    </row>
    <row r="43" s="1" customFormat="1" customHeight="1" spans="1:15">
      <c r="A43" s="12" t="s">
        <v>161</v>
      </c>
      <c r="B43" s="13" t="s">
        <v>162</v>
      </c>
      <c r="C43" s="12" t="s">
        <v>163</v>
      </c>
      <c r="D43" s="14" t="s">
        <v>159</v>
      </c>
      <c r="E43" s="12" t="s">
        <v>160</v>
      </c>
      <c r="F43" s="12">
        <v>84</v>
      </c>
      <c r="G43" s="12">
        <v>118</v>
      </c>
      <c r="H43" s="12">
        <v>202</v>
      </c>
      <c r="I43" s="21">
        <f t="shared" si="4"/>
        <v>67.3333333333333</v>
      </c>
      <c r="J43" s="22">
        <f t="shared" si="5"/>
        <v>40.4</v>
      </c>
      <c r="K43" s="22">
        <v>83.4</v>
      </c>
      <c r="L43" s="22">
        <f t="shared" si="8"/>
        <v>33.36</v>
      </c>
      <c r="M43" s="23">
        <f t="shared" si="7"/>
        <v>73.76</v>
      </c>
      <c r="N43" s="24"/>
      <c r="O43" s="25"/>
    </row>
    <row r="44" s="1" customFormat="1" customHeight="1" spans="1:15">
      <c r="A44" s="12" t="s">
        <v>164</v>
      </c>
      <c r="B44" s="13" t="s">
        <v>165</v>
      </c>
      <c r="C44" s="12" t="s">
        <v>166</v>
      </c>
      <c r="D44" s="14" t="s">
        <v>159</v>
      </c>
      <c r="E44" s="12" t="s">
        <v>160</v>
      </c>
      <c r="F44" s="12">
        <v>105</v>
      </c>
      <c r="G44" s="12">
        <v>90.5</v>
      </c>
      <c r="H44" s="12">
        <v>195.5</v>
      </c>
      <c r="I44" s="21">
        <f t="shared" si="4"/>
        <v>65.1666666666667</v>
      </c>
      <c r="J44" s="22">
        <f t="shared" si="5"/>
        <v>39.1</v>
      </c>
      <c r="K44" s="22">
        <v>84.6</v>
      </c>
      <c r="L44" s="22">
        <f t="shared" si="8"/>
        <v>33.84</v>
      </c>
      <c r="M44" s="23">
        <f t="shared" si="7"/>
        <v>72.94</v>
      </c>
      <c r="N44" s="24"/>
      <c r="O44" s="25"/>
    </row>
    <row r="45" s="1" customFormat="1" customHeight="1" spans="1:15">
      <c r="A45" s="9" t="s">
        <v>167</v>
      </c>
      <c r="B45" s="10" t="s">
        <v>168</v>
      </c>
      <c r="C45" s="9" t="s">
        <v>169</v>
      </c>
      <c r="D45" s="11" t="s">
        <v>159</v>
      </c>
      <c r="E45" s="9" t="s">
        <v>170</v>
      </c>
      <c r="F45" s="9">
        <v>104.5</v>
      </c>
      <c r="G45" s="9">
        <v>113</v>
      </c>
      <c r="H45" s="9">
        <v>217.5</v>
      </c>
      <c r="I45" s="16">
        <f t="shared" si="4"/>
        <v>72.5</v>
      </c>
      <c r="J45" s="17">
        <f t="shared" si="5"/>
        <v>43.5</v>
      </c>
      <c r="K45" s="17">
        <v>84.6</v>
      </c>
      <c r="L45" s="17">
        <f t="shared" si="8"/>
        <v>33.84</v>
      </c>
      <c r="M45" s="18">
        <f t="shared" si="7"/>
        <v>77.34</v>
      </c>
      <c r="N45" s="19" t="s">
        <v>22</v>
      </c>
      <c r="O45" s="20"/>
    </row>
    <row r="46" s="1" customFormat="1" customHeight="1" spans="1:15">
      <c r="A46" s="12" t="s">
        <v>171</v>
      </c>
      <c r="B46" s="13" t="s">
        <v>172</v>
      </c>
      <c r="C46" s="12" t="s">
        <v>173</v>
      </c>
      <c r="D46" s="15" t="s">
        <v>174</v>
      </c>
      <c r="E46" s="12" t="s">
        <v>175</v>
      </c>
      <c r="F46" s="12">
        <v>93</v>
      </c>
      <c r="G46" s="12">
        <v>110.5</v>
      </c>
      <c r="H46" s="12">
        <v>203.5</v>
      </c>
      <c r="I46" s="21">
        <f t="shared" si="4"/>
        <v>67.8333333333333</v>
      </c>
      <c r="J46" s="22">
        <f t="shared" si="5"/>
        <v>40.7</v>
      </c>
      <c r="K46" s="22">
        <v>82</v>
      </c>
      <c r="L46" s="22">
        <f t="shared" si="8"/>
        <v>32.8</v>
      </c>
      <c r="M46" s="23">
        <f t="shared" si="7"/>
        <v>73.5</v>
      </c>
      <c r="N46" s="24"/>
      <c r="O46" s="25"/>
    </row>
    <row r="47" s="1" customFormat="1" customHeight="1" spans="1:15">
      <c r="A47" s="12" t="s">
        <v>176</v>
      </c>
      <c r="B47" s="13" t="s">
        <v>177</v>
      </c>
      <c r="C47" s="12" t="s">
        <v>178</v>
      </c>
      <c r="D47" s="14" t="s">
        <v>159</v>
      </c>
      <c r="E47" s="12" t="s">
        <v>170</v>
      </c>
      <c r="F47" s="12">
        <v>106</v>
      </c>
      <c r="G47" s="12">
        <v>99.5</v>
      </c>
      <c r="H47" s="12">
        <v>205.5</v>
      </c>
      <c r="I47" s="21">
        <f t="shared" si="4"/>
        <v>68.5</v>
      </c>
      <c r="J47" s="22">
        <f t="shared" si="5"/>
        <v>41.1</v>
      </c>
      <c r="K47" s="22">
        <v>80</v>
      </c>
      <c r="L47" s="22">
        <f t="shared" si="8"/>
        <v>32</v>
      </c>
      <c r="M47" s="23">
        <f t="shared" si="7"/>
        <v>73.1</v>
      </c>
      <c r="N47" s="24"/>
      <c r="O47" s="25"/>
    </row>
    <row r="48" s="1" customFormat="1" customHeight="1" spans="1:15">
      <c r="A48" s="12" t="s">
        <v>179</v>
      </c>
      <c r="B48" s="12" t="s">
        <v>180</v>
      </c>
      <c r="C48" s="12" t="s">
        <v>181</v>
      </c>
      <c r="D48" s="15" t="s">
        <v>174</v>
      </c>
      <c r="E48" s="12" t="s">
        <v>175</v>
      </c>
      <c r="F48" s="12">
        <v>88.5</v>
      </c>
      <c r="G48" s="12">
        <v>115</v>
      </c>
      <c r="H48" s="12">
        <v>203.5</v>
      </c>
      <c r="I48" s="21">
        <f t="shared" si="4"/>
        <v>67.8333333333333</v>
      </c>
      <c r="J48" s="22">
        <f t="shared" si="5"/>
        <v>40.7</v>
      </c>
      <c r="K48" s="22">
        <v>70.4</v>
      </c>
      <c r="L48" s="22">
        <f t="shared" si="8"/>
        <v>28.16</v>
      </c>
      <c r="M48" s="23">
        <f t="shared" si="7"/>
        <v>68.86</v>
      </c>
      <c r="N48" s="24"/>
      <c r="O48" s="25"/>
    </row>
    <row r="49" s="1" customFormat="1" customHeight="1" spans="1:15">
      <c r="A49" s="9" t="s">
        <v>182</v>
      </c>
      <c r="B49" s="10" t="s">
        <v>183</v>
      </c>
      <c r="C49" s="9" t="s">
        <v>184</v>
      </c>
      <c r="D49" s="11" t="s">
        <v>185</v>
      </c>
      <c r="E49" s="9" t="s">
        <v>186</v>
      </c>
      <c r="F49" s="9">
        <v>115</v>
      </c>
      <c r="G49" s="9">
        <v>107.5</v>
      </c>
      <c r="H49" s="9">
        <v>222.5</v>
      </c>
      <c r="I49" s="16">
        <f t="shared" si="4"/>
        <v>74.1666666666667</v>
      </c>
      <c r="J49" s="17">
        <f t="shared" si="5"/>
        <v>44.5</v>
      </c>
      <c r="K49" s="17">
        <v>83</v>
      </c>
      <c r="L49" s="17">
        <f t="shared" si="8"/>
        <v>33.2</v>
      </c>
      <c r="M49" s="18">
        <f t="shared" si="7"/>
        <v>77.7</v>
      </c>
      <c r="N49" s="19" t="s">
        <v>22</v>
      </c>
      <c r="O49" s="20"/>
    </row>
    <row r="50" s="1" customFormat="1" customHeight="1" spans="1:15">
      <c r="A50" s="9" t="s">
        <v>187</v>
      </c>
      <c r="B50" s="10" t="s">
        <v>188</v>
      </c>
      <c r="C50" s="9" t="s">
        <v>189</v>
      </c>
      <c r="D50" s="11" t="s">
        <v>185</v>
      </c>
      <c r="E50" s="9" t="s">
        <v>186</v>
      </c>
      <c r="F50" s="9">
        <v>101.5</v>
      </c>
      <c r="G50" s="9">
        <v>99</v>
      </c>
      <c r="H50" s="9">
        <v>200.5</v>
      </c>
      <c r="I50" s="16">
        <f t="shared" si="4"/>
        <v>66.8333333333333</v>
      </c>
      <c r="J50" s="17">
        <f t="shared" si="5"/>
        <v>40.1</v>
      </c>
      <c r="K50" s="17">
        <v>80</v>
      </c>
      <c r="L50" s="17">
        <f t="shared" si="8"/>
        <v>32</v>
      </c>
      <c r="M50" s="18">
        <f t="shared" si="7"/>
        <v>72.1</v>
      </c>
      <c r="N50" s="19" t="s">
        <v>22</v>
      </c>
      <c r="O50" s="20"/>
    </row>
    <row r="51" s="1" customFormat="1" customHeight="1" spans="1:15">
      <c r="A51" s="12" t="s">
        <v>190</v>
      </c>
      <c r="B51" s="13" t="s">
        <v>191</v>
      </c>
      <c r="C51" s="12" t="s">
        <v>192</v>
      </c>
      <c r="D51" s="14" t="s">
        <v>185</v>
      </c>
      <c r="E51" s="12" t="s">
        <v>186</v>
      </c>
      <c r="F51" s="12">
        <v>98.5</v>
      </c>
      <c r="G51" s="12">
        <v>102.5</v>
      </c>
      <c r="H51" s="12">
        <v>201</v>
      </c>
      <c r="I51" s="21">
        <f t="shared" si="4"/>
        <v>67</v>
      </c>
      <c r="J51" s="22">
        <f t="shared" si="5"/>
        <v>40.2</v>
      </c>
      <c r="K51" s="22">
        <v>78</v>
      </c>
      <c r="L51" s="22">
        <f t="shared" si="8"/>
        <v>31.2</v>
      </c>
      <c r="M51" s="23">
        <f t="shared" si="7"/>
        <v>71.4</v>
      </c>
      <c r="N51" s="24"/>
      <c r="O51" s="25"/>
    </row>
    <row r="52" s="1" customFormat="1" customHeight="1" spans="1:15">
      <c r="A52" s="12" t="s">
        <v>193</v>
      </c>
      <c r="B52" s="13" t="s">
        <v>194</v>
      </c>
      <c r="C52" s="12" t="s">
        <v>195</v>
      </c>
      <c r="D52" s="14" t="s">
        <v>185</v>
      </c>
      <c r="E52" s="12" t="s">
        <v>186</v>
      </c>
      <c r="F52" s="12">
        <v>105.5</v>
      </c>
      <c r="G52" s="12">
        <v>93</v>
      </c>
      <c r="H52" s="12">
        <v>198.5</v>
      </c>
      <c r="I52" s="21">
        <f t="shared" ref="I52:I94" si="9">H52/3</f>
        <v>66.1666666666667</v>
      </c>
      <c r="J52" s="22">
        <f t="shared" ref="J52:J94" si="10">I52*0.6</f>
        <v>39.7</v>
      </c>
      <c r="K52" s="22">
        <v>77</v>
      </c>
      <c r="L52" s="22">
        <f t="shared" ref="L52:L81" si="11">K52*0.4</f>
        <v>30.8</v>
      </c>
      <c r="M52" s="23">
        <f t="shared" ref="M52:M94" si="12">J52+L52</f>
        <v>70.5</v>
      </c>
      <c r="N52" s="24"/>
      <c r="O52" s="25"/>
    </row>
    <row r="53" s="1" customFormat="1" customHeight="1" spans="1:15">
      <c r="A53" s="12" t="s">
        <v>196</v>
      </c>
      <c r="B53" s="13" t="s">
        <v>197</v>
      </c>
      <c r="C53" s="12" t="s">
        <v>198</v>
      </c>
      <c r="D53" s="14" t="s">
        <v>185</v>
      </c>
      <c r="E53" s="12" t="s">
        <v>186</v>
      </c>
      <c r="F53" s="12">
        <v>97</v>
      </c>
      <c r="G53" s="12">
        <v>96.5</v>
      </c>
      <c r="H53" s="12">
        <v>193.5</v>
      </c>
      <c r="I53" s="21">
        <f t="shared" si="9"/>
        <v>64.5</v>
      </c>
      <c r="J53" s="22">
        <f t="shared" si="10"/>
        <v>38.7</v>
      </c>
      <c r="K53" s="22">
        <v>78.6</v>
      </c>
      <c r="L53" s="22">
        <f t="shared" si="11"/>
        <v>31.44</v>
      </c>
      <c r="M53" s="23">
        <f t="shared" si="12"/>
        <v>70.14</v>
      </c>
      <c r="N53" s="24"/>
      <c r="O53" s="25"/>
    </row>
    <row r="54" s="1" customFormat="1" customHeight="1" spans="1:15">
      <c r="A54" s="12" t="s">
        <v>199</v>
      </c>
      <c r="B54" s="13" t="s">
        <v>200</v>
      </c>
      <c r="C54" s="12" t="s">
        <v>201</v>
      </c>
      <c r="D54" s="14" t="s">
        <v>185</v>
      </c>
      <c r="E54" s="12" t="s">
        <v>186</v>
      </c>
      <c r="F54" s="12">
        <v>82</v>
      </c>
      <c r="G54" s="12">
        <v>109.5</v>
      </c>
      <c r="H54" s="12">
        <v>191.5</v>
      </c>
      <c r="I54" s="21">
        <f t="shared" si="9"/>
        <v>63.8333333333333</v>
      </c>
      <c r="J54" s="22">
        <f t="shared" si="10"/>
        <v>38.3</v>
      </c>
      <c r="K54" s="22">
        <v>76.4</v>
      </c>
      <c r="L54" s="22">
        <f t="shared" si="11"/>
        <v>30.56</v>
      </c>
      <c r="M54" s="23">
        <f t="shared" si="12"/>
        <v>68.86</v>
      </c>
      <c r="N54" s="24"/>
      <c r="O54" s="25"/>
    </row>
    <row r="55" s="1" customFormat="1" customHeight="1" spans="1:15">
      <c r="A55" s="9" t="s">
        <v>202</v>
      </c>
      <c r="B55" s="10" t="s">
        <v>203</v>
      </c>
      <c r="C55" s="9" t="s">
        <v>204</v>
      </c>
      <c r="D55" s="11" t="s">
        <v>205</v>
      </c>
      <c r="E55" s="9" t="s">
        <v>206</v>
      </c>
      <c r="F55" s="9">
        <v>93</v>
      </c>
      <c r="G55" s="9">
        <v>101</v>
      </c>
      <c r="H55" s="9">
        <v>194</v>
      </c>
      <c r="I55" s="16">
        <f t="shared" si="9"/>
        <v>64.6666666666667</v>
      </c>
      <c r="J55" s="17">
        <f t="shared" si="10"/>
        <v>38.8</v>
      </c>
      <c r="K55" s="17">
        <v>84.8</v>
      </c>
      <c r="L55" s="17">
        <f t="shared" si="11"/>
        <v>33.92</v>
      </c>
      <c r="M55" s="18">
        <f t="shared" si="12"/>
        <v>72.72</v>
      </c>
      <c r="N55" s="19" t="s">
        <v>22</v>
      </c>
      <c r="O55" s="20"/>
    </row>
    <row r="56" s="1" customFormat="1" customHeight="1" spans="1:15">
      <c r="A56" s="12" t="s">
        <v>207</v>
      </c>
      <c r="B56" s="13" t="s">
        <v>208</v>
      </c>
      <c r="C56" s="12" t="s">
        <v>209</v>
      </c>
      <c r="D56" s="14" t="s">
        <v>205</v>
      </c>
      <c r="E56" s="12" t="s">
        <v>206</v>
      </c>
      <c r="F56" s="12">
        <v>86.5</v>
      </c>
      <c r="G56" s="12">
        <v>101.5</v>
      </c>
      <c r="H56" s="12">
        <v>188</v>
      </c>
      <c r="I56" s="21">
        <f t="shared" si="9"/>
        <v>62.6666666666667</v>
      </c>
      <c r="J56" s="22">
        <f t="shared" si="10"/>
        <v>37.6</v>
      </c>
      <c r="K56" s="22">
        <v>78</v>
      </c>
      <c r="L56" s="22">
        <f t="shared" si="11"/>
        <v>31.2</v>
      </c>
      <c r="M56" s="23">
        <f t="shared" si="12"/>
        <v>68.8</v>
      </c>
      <c r="N56" s="24"/>
      <c r="O56" s="25"/>
    </row>
    <row r="57" s="1" customFormat="1" customHeight="1" spans="1:15">
      <c r="A57" s="12" t="s">
        <v>210</v>
      </c>
      <c r="B57" s="13" t="s">
        <v>211</v>
      </c>
      <c r="C57" s="12" t="s">
        <v>212</v>
      </c>
      <c r="D57" s="14" t="s">
        <v>205</v>
      </c>
      <c r="E57" s="12" t="s">
        <v>206</v>
      </c>
      <c r="F57" s="12">
        <v>103.5</v>
      </c>
      <c r="G57" s="12">
        <v>81.5</v>
      </c>
      <c r="H57" s="12">
        <v>185</v>
      </c>
      <c r="I57" s="21">
        <f t="shared" si="9"/>
        <v>61.6666666666667</v>
      </c>
      <c r="J57" s="22">
        <f t="shared" si="10"/>
        <v>37</v>
      </c>
      <c r="K57" s="22">
        <v>75.2</v>
      </c>
      <c r="L57" s="22">
        <f t="shared" si="11"/>
        <v>30.08</v>
      </c>
      <c r="M57" s="23">
        <f t="shared" si="12"/>
        <v>67.08</v>
      </c>
      <c r="N57" s="24"/>
      <c r="O57" s="25"/>
    </row>
    <row r="58" s="1" customFormat="1" customHeight="1" spans="1:15">
      <c r="A58" s="9" t="s">
        <v>213</v>
      </c>
      <c r="B58" s="10" t="s">
        <v>214</v>
      </c>
      <c r="C58" s="9" t="s">
        <v>215</v>
      </c>
      <c r="D58" s="11" t="s">
        <v>216</v>
      </c>
      <c r="E58" s="9" t="s">
        <v>217</v>
      </c>
      <c r="F58" s="9">
        <v>96</v>
      </c>
      <c r="G58" s="9">
        <v>99.5</v>
      </c>
      <c r="H58" s="9">
        <v>195.5</v>
      </c>
      <c r="I58" s="16">
        <f t="shared" si="9"/>
        <v>65.1666666666667</v>
      </c>
      <c r="J58" s="17">
        <f t="shared" si="10"/>
        <v>39.1</v>
      </c>
      <c r="K58" s="17">
        <v>79.8</v>
      </c>
      <c r="L58" s="17">
        <f t="shared" si="11"/>
        <v>31.92</v>
      </c>
      <c r="M58" s="18">
        <f t="shared" si="12"/>
        <v>71.02</v>
      </c>
      <c r="N58" s="19" t="s">
        <v>22</v>
      </c>
      <c r="O58" s="20"/>
    </row>
    <row r="59" s="1" customFormat="1" customHeight="1" spans="1:15">
      <c r="A59" s="12" t="s">
        <v>218</v>
      </c>
      <c r="B59" s="13" t="s">
        <v>219</v>
      </c>
      <c r="C59" s="12" t="s">
        <v>220</v>
      </c>
      <c r="D59" s="14" t="s">
        <v>216</v>
      </c>
      <c r="E59" s="12" t="s">
        <v>217</v>
      </c>
      <c r="F59" s="12">
        <v>111</v>
      </c>
      <c r="G59" s="12">
        <v>80.5</v>
      </c>
      <c r="H59" s="12">
        <v>191.5</v>
      </c>
      <c r="I59" s="21">
        <f t="shared" si="9"/>
        <v>63.8333333333333</v>
      </c>
      <c r="J59" s="22">
        <f t="shared" si="10"/>
        <v>38.3</v>
      </c>
      <c r="K59" s="22">
        <v>77.2</v>
      </c>
      <c r="L59" s="22">
        <f t="shared" si="11"/>
        <v>30.88</v>
      </c>
      <c r="M59" s="23">
        <f t="shared" si="12"/>
        <v>69.18</v>
      </c>
      <c r="N59" s="24"/>
      <c r="O59" s="25"/>
    </row>
    <row r="60" s="1" customFormat="1" customHeight="1" spans="1:15">
      <c r="A60" s="12" t="s">
        <v>221</v>
      </c>
      <c r="B60" s="13" t="s">
        <v>222</v>
      </c>
      <c r="C60" s="12" t="s">
        <v>223</v>
      </c>
      <c r="D60" s="14" t="s">
        <v>216</v>
      </c>
      <c r="E60" s="12" t="s">
        <v>217</v>
      </c>
      <c r="F60" s="12">
        <v>93</v>
      </c>
      <c r="G60" s="12">
        <v>97.5</v>
      </c>
      <c r="H60" s="12">
        <v>190.5</v>
      </c>
      <c r="I60" s="21">
        <f t="shared" si="9"/>
        <v>63.5</v>
      </c>
      <c r="J60" s="22">
        <f t="shared" si="10"/>
        <v>38.1</v>
      </c>
      <c r="K60" s="22">
        <v>76.6</v>
      </c>
      <c r="L60" s="22">
        <f t="shared" si="11"/>
        <v>30.64</v>
      </c>
      <c r="M60" s="23">
        <f t="shared" si="12"/>
        <v>68.74</v>
      </c>
      <c r="N60" s="24"/>
      <c r="O60" s="25"/>
    </row>
    <row r="61" s="1" customFormat="1" customHeight="1" spans="1:15">
      <c r="A61" s="9" t="s">
        <v>224</v>
      </c>
      <c r="B61" s="10" t="s">
        <v>225</v>
      </c>
      <c r="C61" s="9" t="s">
        <v>226</v>
      </c>
      <c r="D61" s="11" t="s">
        <v>227</v>
      </c>
      <c r="E61" s="9" t="s">
        <v>228</v>
      </c>
      <c r="F61" s="9">
        <v>97</v>
      </c>
      <c r="G61" s="9">
        <v>106.5</v>
      </c>
      <c r="H61" s="9">
        <v>203.5</v>
      </c>
      <c r="I61" s="16">
        <f t="shared" si="9"/>
        <v>67.8333333333333</v>
      </c>
      <c r="J61" s="17">
        <f t="shared" si="10"/>
        <v>40.7</v>
      </c>
      <c r="K61" s="17">
        <v>84.2</v>
      </c>
      <c r="L61" s="17">
        <f t="shared" si="11"/>
        <v>33.68</v>
      </c>
      <c r="M61" s="18">
        <f t="shared" si="12"/>
        <v>74.38</v>
      </c>
      <c r="N61" s="19" t="s">
        <v>22</v>
      </c>
      <c r="O61" s="20"/>
    </row>
    <row r="62" s="1" customFormat="1" customHeight="1" spans="1:15">
      <c r="A62" s="12" t="s">
        <v>229</v>
      </c>
      <c r="B62" s="13" t="s">
        <v>230</v>
      </c>
      <c r="C62" s="12" t="s">
        <v>231</v>
      </c>
      <c r="D62" s="14" t="s">
        <v>232</v>
      </c>
      <c r="E62" s="12" t="s">
        <v>228</v>
      </c>
      <c r="F62" s="12">
        <v>82.5</v>
      </c>
      <c r="G62" s="12">
        <v>116</v>
      </c>
      <c r="H62" s="12">
        <v>198.5</v>
      </c>
      <c r="I62" s="21">
        <f t="shared" si="9"/>
        <v>66.1666666666667</v>
      </c>
      <c r="J62" s="22">
        <f t="shared" si="10"/>
        <v>39.7</v>
      </c>
      <c r="K62" s="22">
        <v>80.8</v>
      </c>
      <c r="L62" s="22">
        <f t="shared" si="11"/>
        <v>32.32</v>
      </c>
      <c r="M62" s="23">
        <f t="shared" si="12"/>
        <v>72.02</v>
      </c>
      <c r="N62" s="24"/>
      <c r="O62" s="25"/>
    </row>
    <row r="63" s="1" customFormat="1" customHeight="1" spans="1:15">
      <c r="A63" s="12" t="s">
        <v>233</v>
      </c>
      <c r="B63" s="13" t="s">
        <v>234</v>
      </c>
      <c r="C63" s="12" t="s">
        <v>235</v>
      </c>
      <c r="D63" s="14" t="s">
        <v>232</v>
      </c>
      <c r="E63" s="12" t="s">
        <v>228</v>
      </c>
      <c r="F63" s="12">
        <v>106</v>
      </c>
      <c r="G63" s="12">
        <v>96</v>
      </c>
      <c r="H63" s="12">
        <v>202</v>
      </c>
      <c r="I63" s="21">
        <f t="shared" si="9"/>
        <v>67.3333333333333</v>
      </c>
      <c r="J63" s="22">
        <f t="shared" si="10"/>
        <v>40.4</v>
      </c>
      <c r="K63" s="22">
        <v>70.8</v>
      </c>
      <c r="L63" s="22">
        <f t="shared" si="11"/>
        <v>28.32</v>
      </c>
      <c r="M63" s="23">
        <f t="shared" si="12"/>
        <v>68.72</v>
      </c>
      <c r="N63" s="24"/>
      <c r="O63" s="25"/>
    </row>
    <row r="64" s="1" customFormat="1" customHeight="1" spans="1:15">
      <c r="A64" s="9" t="s">
        <v>236</v>
      </c>
      <c r="B64" s="10" t="s">
        <v>237</v>
      </c>
      <c r="C64" s="9" t="s">
        <v>238</v>
      </c>
      <c r="D64" s="11" t="s">
        <v>239</v>
      </c>
      <c r="E64" s="9" t="s">
        <v>240</v>
      </c>
      <c r="F64" s="9">
        <v>76</v>
      </c>
      <c r="G64" s="9">
        <v>101.5</v>
      </c>
      <c r="H64" s="9">
        <v>177.5</v>
      </c>
      <c r="I64" s="16">
        <f t="shared" si="9"/>
        <v>59.1666666666667</v>
      </c>
      <c r="J64" s="17">
        <f t="shared" si="10"/>
        <v>35.5</v>
      </c>
      <c r="K64" s="17">
        <v>74.6</v>
      </c>
      <c r="L64" s="17">
        <f t="shared" si="11"/>
        <v>29.84</v>
      </c>
      <c r="M64" s="18">
        <f t="shared" si="12"/>
        <v>65.34</v>
      </c>
      <c r="N64" s="19" t="s">
        <v>22</v>
      </c>
      <c r="O64" s="20"/>
    </row>
    <row r="65" s="1" customFormat="1" customHeight="1" spans="1:15">
      <c r="A65" s="12" t="s">
        <v>241</v>
      </c>
      <c r="B65" s="13" t="s">
        <v>242</v>
      </c>
      <c r="C65" s="12" t="s">
        <v>243</v>
      </c>
      <c r="D65" s="14" t="s">
        <v>239</v>
      </c>
      <c r="E65" s="12" t="s">
        <v>240</v>
      </c>
      <c r="F65" s="12">
        <v>79</v>
      </c>
      <c r="G65" s="12">
        <v>90</v>
      </c>
      <c r="H65" s="12">
        <v>169</v>
      </c>
      <c r="I65" s="21">
        <f t="shared" si="9"/>
        <v>56.3333333333333</v>
      </c>
      <c r="J65" s="22">
        <f t="shared" si="10"/>
        <v>33.8</v>
      </c>
      <c r="K65" s="22">
        <v>78.2</v>
      </c>
      <c r="L65" s="22">
        <f t="shared" si="11"/>
        <v>31.28</v>
      </c>
      <c r="M65" s="23">
        <f t="shared" si="12"/>
        <v>65.08</v>
      </c>
      <c r="N65" s="24"/>
      <c r="O65" s="25"/>
    </row>
    <row r="66" s="1" customFormat="1" customHeight="1" spans="1:15">
      <c r="A66" s="12" t="s">
        <v>244</v>
      </c>
      <c r="B66" s="13" t="s">
        <v>245</v>
      </c>
      <c r="C66" s="12" t="s">
        <v>246</v>
      </c>
      <c r="D66" s="14" t="s">
        <v>239</v>
      </c>
      <c r="E66" s="12" t="s">
        <v>240</v>
      </c>
      <c r="F66" s="12">
        <v>67.5</v>
      </c>
      <c r="G66" s="12">
        <v>100</v>
      </c>
      <c r="H66" s="12">
        <v>167.5</v>
      </c>
      <c r="I66" s="21">
        <f t="shared" si="9"/>
        <v>55.8333333333333</v>
      </c>
      <c r="J66" s="22">
        <f t="shared" si="10"/>
        <v>33.5</v>
      </c>
      <c r="K66" s="22">
        <v>73.6</v>
      </c>
      <c r="L66" s="22">
        <f t="shared" si="11"/>
        <v>29.44</v>
      </c>
      <c r="M66" s="23">
        <f t="shared" si="12"/>
        <v>62.94</v>
      </c>
      <c r="N66" s="24"/>
      <c r="O66" s="25"/>
    </row>
    <row r="67" s="1" customFormat="1" customHeight="1" spans="1:15">
      <c r="A67" s="9" t="s">
        <v>247</v>
      </c>
      <c r="B67" s="10" t="s">
        <v>248</v>
      </c>
      <c r="C67" s="9" t="s">
        <v>249</v>
      </c>
      <c r="D67" s="11" t="s">
        <v>250</v>
      </c>
      <c r="E67" s="9" t="s">
        <v>251</v>
      </c>
      <c r="F67" s="9">
        <v>80.5</v>
      </c>
      <c r="G67" s="9">
        <v>111</v>
      </c>
      <c r="H67" s="9">
        <v>191.5</v>
      </c>
      <c r="I67" s="16">
        <f t="shared" si="9"/>
        <v>63.8333333333333</v>
      </c>
      <c r="J67" s="17">
        <f t="shared" si="10"/>
        <v>38.3</v>
      </c>
      <c r="K67" s="17">
        <v>77.8</v>
      </c>
      <c r="L67" s="17">
        <f t="shared" si="11"/>
        <v>31.12</v>
      </c>
      <c r="M67" s="18">
        <f t="shared" si="12"/>
        <v>69.42</v>
      </c>
      <c r="N67" s="19" t="s">
        <v>22</v>
      </c>
      <c r="O67" s="20"/>
    </row>
    <row r="68" s="1" customFormat="1" customHeight="1" spans="1:15">
      <c r="A68" s="12" t="s">
        <v>252</v>
      </c>
      <c r="B68" s="13" t="s">
        <v>253</v>
      </c>
      <c r="C68" s="12" t="s">
        <v>254</v>
      </c>
      <c r="D68" s="14" t="s">
        <v>250</v>
      </c>
      <c r="E68" s="12" t="s">
        <v>251</v>
      </c>
      <c r="F68" s="12">
        <v>88</v>
      </c>
      <c r="G68" s="12">
        <v>106</v>
      </c>
      <c r="H68" s="12">
        <v>194</v>
      </c>
      <c r="I68" s="21">
        <f t="shared" si="9"/>
        <v>64.6666666666667</v>
      </c>
      <c r="J68" s="22">
        <f t="shared" si="10"/>
        <v>38.8</v>
      </c>
      <c r="K68" s="22">
        <v>75.4</v>
      </c>
      <c r="L68" s="22">
        <f t="shared" si="11"/>
        <v>30.16</v>
      </c>
      <c r="M68" s="23">
        <f t="shared" si="12"/>
        <v>68.96</v>
      </c>
      <c r="N68" s="26"/>
      <c r="O68" s="25"/>
    </row>
    <row r="69" s="1" customFormat="1" customHeight="1" spans="1:15">
      <c r="A69" s="12" t="s">
        <v>255</v>
      </c>
      <c r="B69" s="13" t="s">
        <v>256</v>
      </c>
      <c r="C69" s="12" t="s">
        <v>257</v>
      </c>
      <c r="D69" s="14" t="s">
        <v>250</v>
      </c>
      <c r="E69" s="12" t="s">
        <v>251</v>
      </c>
      <c r="F69" s="12">
        <v>86</v>
      </c>
      <c r="G69" s="12">
        <v>96.5</v>
      </c>
      <c r="H69" s="12">
        <v>182.5</v>
      </c>
      <c r="I69" s="21">
        <f t="shared" si="9"/>
        <v>60.8333333333333</v>
      </c>
      <c r="J69" s="22">
        <f t="shared" si="10"/>
        <v>36.5</v>
      </c>
      <c r="K69" s="22">
        <v>79</v>
      </c>
      <c r="L69" s="22">
        <f t="shared" si="11"/>
        <v>31.6</v>
      </c>
      <c r="M69" s="23">
        <f t="shared" si="12"/>
        <v>68.1</v>
      </c>
      <c r="N69" s="26"/>
      <c r="O69" s="25"/>
    </row>
    <row r="70" s="1" customFormat="1" customHeight="1" spans="1:15">
      <c r="A70" s="9" t="s">
        <v>258</v>
      </c>
      <c r="B70" s="10" t="s">
        <v>259</v>
      </c>
      <c r="C70" s="9" t="s">
        <v>260</v>
      </c>
      <c r="D70" s="11" t="s">
        <v>261</v>
      </c>
      <c r="E70" s="9" t="s">
        <v>262</v>
      </c>
      <c r="F70" s="9">
        <v>90</v>
      </c>
      <c r="G70" s="9">
        <v>107.5</v>
      </c>
      <c r="H70" s="9">
        <v>197.5</v>
      </c>
      <c r="I70" s="16">
        <f t="shared" si="9"/>
        <v>65.8333333333333</v>
      </c>
      <c r="J70" s="17">
        <f t="shared" si="10"/>
        <v>39.5</v>
      </c>
      <c r="K70" s="17">
        <v>76.8</v>
      </c>
      <c r="L70" s="17">
        <f t="shared" si="11"/>
        <v>30.72</v>
      </c>
      <c r="M70" s="18">
        <f t="shared" si="12"/>
        <v>70.22</v>
      </c>
      <c r="N70" s="19" t="s">
        <v>22</v>
      </c>
      <c r="O70" s="20"/>
    </row>
    <row r="71" s="1" customFormat="1" customHeight="1" spans="1:15">
      <c r="A71" s="12" t="s">
        <v>263</v>
      </c>
      <c r="B71" s="13" t="s">
        <v>264</v>
      </c>
      <c r="C71" s="12" t="s">
        <v>265</v>
      </c>
      <c r="D71" s="14" t="s">
        <v>261</v>
      </c>
      <c r="E71" s="12" t="s">
        <v>262</v>
      </c>
      <c r="F71" s="12">
        <v>84</v>
      </c>
      <c r="G71" s="12">
        <v>99.5</v>
      </c>
      <c r="H71" s="12">
        <v>183.5</v>
      </c>
      <c r="I71" s="21">
        <f t="shared" si="9"/>
        <v>61.1666666666667</v>
      </c>
      <c r="J71" s="22">
        <f t="shared" si="10"/>
        <v>36.7</v>
      </c>
      <c r="K71" s="22">
        <v>76.2</v>
      </c>
      <c r="L71" s="22">
        <f t="shared" si="11"/>
        <v>30.48</v>
      </c>
      <c r="M71" s="23">
        <f t="shared" si="12"/>
        <v>67.18</v>
      </c>
      <c r="N71" s="24"/>
      <c r="O71" s="25"/>
    </row>
    <row r="72" s="1" customFormat="1" customHeight="1" spans="1:15">
      <c r="A72" s="12" t="s">
        <v>266</v>
      </c>
      <c r="B72" s="13" t="s">
        <v>267</v>
      </c>
      <c r="C72" s="12" t="s">
        <v>268</v>
      </c>
      <c r="D72" s="14" t="s">
        <v>261</v>
      </c>
      <c r="E72" s="12" t="s">
        <v>262</v>
      </c>
      <c r="F72" s="12">
        <v>71</v>
      </c>
      <c r="G72" s="12">
        <v>104</v>
      </c>
      <c r="H72" s="12">
        <v>175</v>
      </c>
      <c r="I72" s="21">
        <f t="shared" si="9"/>
        <v>58.3333333333333</v>
      </c>
      <c r="J72" s="22">
        <f t="shared" si="10"/>
        <v>35</v>
      </c>
      <c r="K72" s="22">
        <v>78.6</v>
      </c>
      <c r="L72" s="22">
        <f t="shared" si="11"/>
        <v>31.44</v>
      </c>
      <c r="M72" s="23">
        <f t="shared" si="12"/>
        <v>66.44</v>
      </c>
      <c r="N72" s="24"/>
      <c r="O72" s="25"/>
    </row>
    <row r="73" s="1" customFormat="1" customHeight="1" spans="1:15">
      <c r="A73" s="9" t="s">
        <v>269</v>
      </c>
      <c r="B73" s="10" t="s">
        <v>270</v>
      </c>
      <c r="C73" s="9" t="s">
        <v>271</v>
      </c>
      <c r="D73" s="11" t="s">
        <v>272</v>
      </c>
      <c r="E73" s="9" t="s">
        <v>273</v>
      </c>
      <c r="F73" s="9">
        <v>81</v>
      </c>
      <c r="G73" s="9">
        <v>105.5</v>
      </c>
      <c r="H73" s="9">
        <v>186.5</v>
      </c>
      <c r="I73" s="16">
        <f t="shared" si="9"/>
        <v>62.1666666666667</v>
      </c>
      <c r="J73" s="17">
        <f t="shared" si="10"/>
        <v>37.3</v>
      </c>
      <c r="K73" s="17">
        <v>76.6</v>
      </c>
      <c r="L73" s="17">
        <f t="shared" si="11"/>
        <v>30.64</v>
      </c>
      <c r="M73" s="18">
        <f t="shared" si="12"/>
        <v>67.94</v>
      </c>
      <c r="N73" s="19" t="s">
        <v>22</v>
      </c>
      <c r="O73" s="20"/>
    </row>
    <row r="74" s="1" customFormat="1" customHeight="1" spans="1:15">
      <c r="A74" s="12" t="s">
        <v>274</v>
      </c>
      <c r="B74" s="13" t="s">
        <v>275</v>
      </c>
      <c r="C74" s="12" t="s">
        <v>276</v>
      </c>
      <c r="D74" s="14" t="s">
        <v>272</v>
      </c>
      <c r="E74" s="12" t="s">
        <v>273</v>
      </c>
      <c r="F74" s="12">
        <v>88.5</v>
      </c>
      <c r="G74" s="12">
        <v>97</v>
      </c>
      <c r="H74" s="12">
        <v>185.5</v>
      </c>
      <c r="I74" s="21">
        <f t="shared" si="9"/>
        <v>61.8333333333333</v>
      </c>
      <c r="J74" s="22">
        <f t="shared" si="10"/>
        <v>37.1</v>
      </c>
      <c r="K74" s="22">
        <v>75.8</v>
      </c>
      <c r="L74" s="22">
        <f t="shared" si="11"/>
        <v>30.32</v>
      </c>
      <c r="M74" s="23">
        <f t="shared" si="12"/>
        <v>67.42</v>
      </c>
      <c r="N74" s="24"/>
      <c r="O74" s="25"/>
    </row>
    <row r="75" s="1" customFormat="1" customHeight="1" spans="1:15">
      <c r="A75" s="12" t="s">
        <v>277</v>
      </c>
      <c r="B75" s="12" t="s">
        <v>278</v>
      </c>
      <c r="C75" s="12" t="s">
        <v>279</v>
      </c>
      <c r="D75" s="14" t="s">
        <v>272</v>
      </c>
      <c r="E75" s="12" t="s">
        <v>280</v>
      </c>
      <c r="F75" s="12">
        <v>64</v>
      </c>
      <c r="G75" s="12">
        <v>111.5</v>
      </c>
      <c r="H75" s="12">
        <v>175.5</v>
      </c>
      <c r="I75" s="21">
        <f t="shared" si="9"/>
        <v>58.5</v>
      </c>
      <c r="J75" s="22">
        <f t="shared" si="10"/>
        <v>35.1</v>
      </c>
      <c r="K75" s="22">
        <v>76.2</v>
      </c>
      <c r="L75" s="22">
        <f t="shared" si="11"/>
        <v>30.48</v>
      </c>
      <c r="M75" s="23">
        <f t="shared" si="12"/>
        <v>65.58</v>
      </c>
      <c r="N75" s="24"/>
      <c r="O75" s="25"/>
    </row>
    <row r="76" s="1" customFormat="1" customHeight="1" spans="1:15">
      <c r="A76" s="9" t="s">
        <v>281</v>
      </c>
      <c r="B76" s="10" t="s">
        <v>282</v>
      </c>
      <c r="C76" s="9" t="s">
        <v>283</v>
      </c>
      <c r="D76" s="11" t="s">
        <v>272</v>
      </c>
      <c r="E76" s="9" t="s">
        <v>284</v>
      </c>
      <c r="F76" s="9">
        <v>109</v>
      </c>
      <c r="G76" s="9">
        <v>102.5</v>
      </c>
      <c r="H76" s="9">
        <v>211.5</v>
      </c>
      <c r="I76" s="16">
        <f t="shared" si="9"/>
        <v>70.5</v>
      </c>
      <c r="J76" s="17">
        <f t="shared" si="10"/>
        <v>42.3</v>
      </c>
      <c r="K76" s="17">
        <v>78.6</v>
      </c>
      <c r="L76" s="17">
        <f t="shared" si="11"/>
        <v>31.44</v>
      </c>
      <c r="M76" s="18">
        <f t="shared" si="12"/>
        <v>73.74</v>
      </c>
      <c r="N76" s="19" t="s">
        <v>22</v>
      </c>
      <c r="O76" s="20"/>
    </row>
    <row r="77" s="1" customFormat="1" customHeight="1" spans="1:15">
      <c r="A77" s="12" t="s">
        <v>285</v>
      </c>
      <c r="B77" s="13" t="s">
        <v>286</v>
      </c>
      <c r="C77" s="12" t="s">
        <v>287</v>
      </c>
      <c r="D77" s="14" t="s">
        <v>272</v>
      </c>
      <c r="E77" s="12" t="s">
        <v>284</v>
      </c>
      <c r="F77" s="12">
        <v>107</v>
      </c>
      <c r="G77" s="12">
        <v>94</v>
      </c>
      <c r="H77" s="12">
        <v>201</v>
      </c>
      <c r="I77" s="21">
        <f t="shared" si="9"/>
        <v>67</v>
      </c>
      <c r="J77" s="22">
        <f t="shared" si="10"/>
        <v>40.2</v>
      </c>
      <c r="K77" s="22">
        <v>83.4</v>
      </c>
      <c r="L77" s="22">
        <f t="shared" si="11"/>
        <v>33.36</v>
      </c>
      <c r="M77" s="23">
        <f t="shared" si="12"/>
        <v>73.56</v>
      </c>
      <c r="N77" s="24"/>
      <c r="O77" s="25"/>
    </row>
    <row r="78" s="1" customFormat="1" customHeight="1" spans="1:15">
      <c r="A78" s="12" t="s">
        <v>288</v>
      </c>
      <c r="B78" s="13" t="s">
        <v>289</v>
      </c>
      <c r="C78" s="12" t="s">
        <v>290</v>
      </c>
      <c r="D78" s="14" t="s">
        <v>272</v>
      </c>
      <c r="E78" s="12" t="s">
        <v>284</v>
      </c>
      <c r="F78" s="12">
        <v>86.5</v>
      </c>
      <c r="G78" s="12">
        <v>106</v>
      </c>
      <c r="H78" s="12">
        <v>192.5</v>
      </c>
      <c r="I78" s="21">
        <f t="shared" si="9"/>
        <v>64.1666666666667</v>
      </c>
      <c r="J78" s="22">
        <f t="shared" si="10"/>
        <v>38.5</v>
      </c>
      <c r="K78" s="22">
        <v>76.2</v>
      </c>
      <c r="L78" s="22">
        <f t="shared" si="11"/>
        <v>30.48</v>
      </c>
      <c r="M78" s="23">
        <f t="shared" si="12"/>
        <v>68.98</v>
      </c>
      <c r="N78" s="24"/>
      <c r="O78" s="25"/>
    </row>
    <row r="79" s="1" customFormat="1" customHeight="1" spans="1:15">
      <c r="A79" s="9" t="s">
        <v>291</v>
      </c>
      <c r="B79" s="10" t="s">
        <v>292</v>
      </c>
      <c r="C79" s="9" t="s">
        <v>293</v>
      </c>
      <c r="D79" s="11" t="s">
        <v>294</v>
      </c>
      <c r="E79" s="9" t="s">
        <v>295</v>
      </c>
      <c r="F79" s="9">
        <v>109</v>
      </c>
      <c r="G79" s="9">
        <v>112.5</v>
      </c>
      <c r="H79" s="9">
        <v>221.5</v>
      </c>
      <c r="I79" s="16">
        <f t="shared" si="9"/>
        <v>73.8333333333333</v>
      </c>
      <c r="J79" s="17">
        <f t="shared" si="10"/>
        <v>44.3</v>
      </c>
      <c r="K79" s="17">
        <v>81.1</v>
      </c>
      <c r="L79" s="17">
        <f t="shared" si="11"/>
        <v>32.44</v>
      </c>
      <c r="M79" s="18">
        <f t="shared" si="12"/>
        <v>76.74</v>
      </c>
      <c r="N79" s="19" t="s">
        <v>22</v>
      </c>
      <c r="O79" s="20"/>
    </row>
    <row r="80" s="1" customFormat="1" customHeight="1" spans="1:15">
      <c r="A80" s="12" t="s">
        <v>296</v>
      </c>
      <c r="B80" s="13" t="s">
        <v>297</v>
      </c>
      <c r="C80" s="12" t="s">
        <v>298</v>
      </c>
      <c r="D80" s="14" t="s">
        <v>294</v>
      </c>
      <c r="E80" s="12" t="s">
        <v>295</v>
      </c>
      <c r="F80" s="12">
        <v>95.5</v>
      </c>
      <c r="G80" s="12">
        <v>107.5</v>
      </c>
      <c r="H80" s="12">
        <v>203</v>
      </c>
      <c r="I80" s="21">
        <f t="shared" si="9"/>
        <v>67.6666666666667</v>
      </c>
      <c r="J80" s="22">
        <f t="shared" si="10"/>
        <v>40.6</v>
      </c>
      <c r="K80" s="22">
        <v>79</v>
      </c>
      <c r="L80" s="22">
        <f t="shared" si="11"/>
        <v>31.6</v>
      </c>
      <c r="M80" s="23">
        <f t="shared" si="12"/>
        <v>72.2</v>
      </c>
      <c r="N80" s="24"/>
      <c r="O80" s="25"/>
    </row>
    <row r="81" s="1" customFormat="1" customHeight="1" spans="1:15">
      <c r="A81" s="12" t="s">
        <v>299</v>
      </c>
      <c r="B81" s="13" t="s">
        <v>300</v>
      </c>
      <c r="C81" s="12" t="s">
        <v>301</v>
      </c>
      <c r="D81" s="14" t="s">
        <v>294</v>
      </c>
      <c r="E81" s="12" t="s">
        <v>295</v>
      </c>
      <c r="F81" s="12">
        <v>87</v>
      </c>
      <c r="G81" s="12">
        <v>116</v>
      </c>
      <c r="H81" s="12">
        <v>203</v>
      </c>
      <c r="I81" s="21">
        <f t="shared" si="9"/>
        <v>67.6666666666667</v>
      </c>
      <c r="J81" s="22">
        <f t="shared" si="10"/>
        <v>40.6</v>
      </c>
      <c r="K81" s="22">
        <v>78.38</v>
      </c>
      <c r="L81" s="22">
        <f t="shared" si="11"/>
        <v>31.352</v>
      </c>
      <c r="M81" s="23">
        <f t="shared" si="12"/>
        <v>71.952</v>
      </c>
      <c r="N81" s="24"/>
      <c r="O81" s="25"/>
    </row>
    <row r="82" s="1" customFormat="1" customHeight="1" spans="1:15">
      <c r="A82" s="12" t="s">
        <v>302</v>
      </c>
      <c r="B82" s="13" t="s">
        <v>303</v>
      </c>
      <c r="C82" s="12" t="s">
        <v>304</v>
      </c>
      <c r="D82" s="14" t="s">
        <v>294</v>
      </c>
      <c r="E82" s="12" t="s">
        <v>295</v>
      </c>
      <c r="F82" s="12">
        <v>103.5</v>
      </c>
      <c r="G82" s="12">
        <v>99.5</v>
      </c>
      <c r="H82" s="12">
        <v>203</v>
      </c>
      <c r="I82" s="21">
        <f t="shared" si="9"/>
        <v>67.6666666666667</v>
      </c>
      <c r="J82" s="22">
        <f t="shared" si="10"/>
        <v>40.6</v>
      </c>
      <c r="K82" s="23" t="s">
        <v>144</v>
      </c>
      <c r="L82" s="22"/>
      <c r="M82" s="23">
        <f t="shared" si="12"/>
        <v>40.6</v>
      </c>
      <c r="N82" s="24"/>
      <c r="O82" s="25"/>
    </row>
    <row r="83" s="1" customFormat="1" customHeight="1" spans="1:15">
      <c r="A83" s="9" t="s">
        <v>305</v>
      </c>
      <c r="B83" s="10" t="s">
        <v>306</v>
      </c>
      <c r="C83" s="9" t="s">
        <v>307</v>
      </c>
      <c r="D83" s="11" t="s">
        <v>308</v>
      </c>
      <c r="E83" s="9" t="s">
        <v>309</v>
      </c>
      <c r="F83" s="9">
        <v>97.5</v>
      </c>
      <c r="G83" s="9">
        <v>101.5</v>
      </c>
      <c r="H83" s="9">
        <v>199</v>
      </c>
      <c r="I83" s="16">
        <f t="shared" si="9"/>
        <v>66.3333333333333</v>
      </c>
      <c r="J83" s="17">
        <f t="shared" si="10"/>
        <v>39.8</v>
      </c>
      <c r="K83" s="17">
        <v>81.2</v>
      </c>
      <c r="L83" s="17">
        <f t="shared" ref="L83:L94" si="13">K83*0.4</f>
        <v>32.48</v>
      </c>
      <c r="M83" s="18">
        <f t="shared" si="12"/>
        <v>72.28</v>
      </c>
      <c r="N83" s="19" t="s">
        <v>22</v>
      </c>
      <c r="O83" s="20"/>
    </row>
    <row r="84" s="1" customFormat="1" customHeight="1" spans="1:15">
      <c r="A84" s="12" t="s">
        <v>310</v>
      </c>
      <c r="B84" s="13" t="s">
        <v>311</v>
      </c>
      <c r="C84" s="12" t="s">
        <v>312</v>
      </c>
      <c r="D84" s="14" t="s">
        <v>308</v>
      </c>
      <c r="E84" s="12" t="s">
        <v>309</v>
      </c>
      <c r="F84" s="12">
        <v>106</v>
      </c>
      <c r="G84" s="12">
        <v>93</v>
      </c>
      <c r="H84" s="12">
        <v>199</v>
      </c>
      <c r="I84" s="21">
        <f t="shared" si="9"/>
        <v>66.3333333333333</v>
      </c>
      <c r="J84" s="22">
        <f t="shared" si="10"/>
        <v>39.8</v>
      </c>
      <c r="K84" s="22">
        <v>77.6</v>
      </c>
      <c r="L84" s="22">
        <f t="shared" si="13"/>
        <v>31.04</v>
      </c>
      <c r="M84" s="23">
        <f t="shared" si="12"/>
        <v>70.84</v>
      </c>
      <c r="N84" s="24"/>
      <c r="O84" s="25"/>
    </row>
    <row r="85" s="1" customFormat="1" customHeight="1" spans="1:15">
      <c r="A85" s="12" t="s">
        <v>313</v>
      </c>
      <c r="B85" s="13" t="s">
        <v>314</v>
      </c>
      <c r="C85" s="12" t="s">
        <v>315</v>
      </c>
      <c r="D85" s="14" t="s">
        <v>308</v>
      </c>
      <c r="E85" s="12" t="s">
        <v>309</v>
      </c>
      <c r="F85" s="12">
        <v>85.5</v>
      </c>
      <c r="G85" s="12">
        <v>116</v>
      </c>
      <c r="H85" s="12">
        <v>201.5</v>
      </c>
      <c r="I85" s="21">
        <f t="shared" si="9"/>
        <v>67.1666666666667</v>
      </c>
      <c r="J85" s="22">
        <f t="shared" si="10"/>
        <v>40.3</v>
      </c>
      <c r="K85" s="22">
        <v>74.2</v>
      </c>
      <c r="L85" s="22">
        <f t="shared" si="13"/>
        <v>29.68</v>
      </c>
      <c r="M85" s="23">
        <f t="shared" si="12"/>
        <v>69.98</v>
      </c>
      <c r="N85" s="24"/>
      <c r="O85" s="25"/>
    </row>
    <row r="86" s="1" customFormat="1" customHeight="1" spans="1:15">
      <c r="A86" s="9" t="s">
        <v>316</v>
      </c>
      <c r="B86" s="10" t="s">
        <v>317</v>
      </c>
      <c r="C86" s="9" t="s">
        <v>318</v>
      </c>
      <c r="D86" s="11" t="s">
        <v>319</v>
      </c>
      <c r="E86" s="9" t="s">
        <v>320</v>
      </c>
      <c r="F86" s="9">
        <v>86</v>
      </c>
      <c r="G86" s="9">
        <v>111</v>
      </c>
      <c r="H86" s="9">
        <v>197</v>
      </c>
      <c r="I86" s="16">
        <f t="shared" si="9"/>
        <v>65.6666666666667</v>
      </c>
      <c r="J86" s="17">
        <f t="shared" si="10"/>
        <v>39.4</v>
      </c>
      <c r="K86" s="17">
        <v>80.8</v>
      </c>
      <c r="L86" s="17">
        <f t="shared" si="13"/>
        <v>32.32</v>
      </c>
      <c r="M86" s="18">
        <f t="shared" si="12"/>
        <v>71.72</v>
      </c>
      <c r="N86" s="19" t="s">
        <v>22</v>
      </c>
      <c r="O86" s="20"/>
    </row>
    <row r="87" s="1" customFormat="1" customHeight="1" spans="1:15">
      <c r="A87" s="12" t="s">
        <v>321</v>
      </c>
      <c r="B87" s="13" t="s">
        <v>322</v>
      </c>
      <c r="C87" s="12" t="s">
        <v>323</v>
      </c>
      <c r="D87" s="14" t="s">
        <v>319</v>
      </c>
      <c r="E87" s="12" t="s">
        <v>320</v>
      </c>
      <c r="F87" s="12">
        <v>91</v>
      </c>
      <c r="G87" s="12">
        <v>104</v>
      </c>
      <c r="H87" s="12">
        <v>195</v>
      </c>
      <c r="I87" s="21">
        <f t="shared" si="9"/>
        <v>65</v>
      </c>
      <c r="J87" s="22">
        <f t="shared" si="10"/>
        <v>39</v>
      </c>
      <c r="K87" s="22">
        <v>81.2</v>
      </c>
      <c r="L87" s="22">
        <f t="shared" si="13"/>
        <v>32.48</v>
      </c>
      <c r="M87" s="23">
        <f t="shared" si="12"/>
        <v>71.48</v>
      </c>
      <c r="N87" s="24"/>
      <c r="O87" s="25"/>
    </row>
    <row r="88" s="1" customFormat="1" customHeight="1" spans="1:15">
      <c r="A88" s="12" t="s">
        <v>324</v>
      </c>
      <c r="B88" s="13" t="s">
        <v>325</v>
      </c>
      <c r="C88" s="12" t="s">
        <v>326</v>
      </c>
      <c r="D88" s="14" t="s">
        <v>319</v>
      </c>
      <c r="E88" s="12" t="s">
        <v>320</v>
      </c>
      <c r="F88" s="12">
        <v>84.5</v>
      </c>
      <c r="G88" s="12">
        <v>110.5</v>
      </c>
      <c r="H88" s="12">
        <v>195</v>
      </c>
      <c r="I88" s="21">
        <f t="shared" si="9"/>
        <v>65</v>
      </c>
      <c r="J88" s="22">
        <f t="shared" si="10"/>
        <v>39</v>
      </c>
      <c r="K88" s="22">
        <v>78.8</v>
      </c>
      <c r="L88" s="22">
        <f t="shared" si="13"/>
        <v>31.52</v>
      </c>
      <c r="M88" s="23">
        <f t="shared" si="12"/>
        <v>70.52</v>
      </c>
      <c r="N88" s="24"/>
      <c r="O88" s="25"/>
    </row>
    <row r="89" s="1" customFormat="1" customHeight="1" spans="1:15">
      <c r="A89" s="9" t="s">
        <v>327</v>
      </c>
      <c r="B89" s="10" t="s">
        <v>328</v>
      </c>
      <c r="C89" s="9" t="s">
        <v>329</v>
      </c>
      <c r="D89" s="11" t="s">
        <v>330</v>
      </c>
      <c r="E89" s="9" t="s">
        <v>331</v>
      </c>
      <c r="F89" s="9">
        <v>107.5</v>
      </c>
      <c r="G89" s="9">
        <v>101</v>
      </c>
      <c r="H89" s="9">
        <v>208.5</v>
      </c>
      <c r="I89" s="16">
        <f t="shared" si="9"/>
        <v>69.5</v>
      </c>
      <c r="J89" s="17">
        <f t="shared" si="10"/>
        <v>41.7</v>
      </c>
      <c r="K89" s="17">
        <v>77.4</v>
      </c>
      <c r="L89" s="17">
        <f t="shared" si="13"/>
        <v>30.96</v>
      </c>
      <c r="M89" s="18">
        <f t="shared" si="12"/>
        <v>72.66</v>
      </c>
      <c r="N89" s="19" t="s">
        <v>22</v>
      </c>
      <c r="O89" s="20"/>
    </row>
    <row r="90" s="1" customFormat="1" customHeight="1" spans="1:15">
      <c r="A90" s="12" t="s">
        <v>332</v>
      </c>
      <c r="B90" s="13" t="s">
        <v>333</v>
      </c>
      <c r="C90" s="12" t="s">
        <v>334</v>
      </c>
      <c r="D90" s="14" t="s">
        <v>330</v>
      </c>
      <c r="E90" s="12" t="s">
        <v>331</v>
      </c>
      <c r="F90" s="12">
        <v>84.5</v>
      </c>
      <c r="G90" s="12">
        <v>114.5</v>
      </c>
      <c r="H90" s="12">
        <v>199</v>
      </c>
      <c r="I90" s="21">
        <f t="shared" si="9"/>
        <v>66.3333333333333</v>
      </c>
      <c r="J90" s="22">
        <f t="shared" si="10"/>
        <v>39.8</v>
      </c>
      <c r="K90" s="22">
        <v>80</v>
      </c>
      <c r="L90" s="22">
        <f t="shared" si="13"/>
        <v>32</v>
      </c>
      <c r="M90" s="23">
        <f t="shared" si="12"/>
        <v>71.8</v>
      </c>
      <c r="N90" s="24"/>
      <c r="O90" s="25"/>
    </row>
    <row r="91" s="1" customFormat="1" customHeight="1" spans="1:15">
      <c r="A91" s="12" t="s">
        <v>335</v>
      </c>
      <c r="B91" s="13" t="s">
        <v>336</v>
      </c>
      <c r="C91" s="12" t="s">
        <v>337</v>
      </c>
      <c r="D91" s="14" t="s">
        <v>330</v>
      </c>
      <c r="E91" s="12" t="s">
        <v>331</v>
      </c>
      <c r="F91" s="12">
        <v>98.5</v>
      </c>
      <c r="G91" s="12">
        <v>100.5</v>
      </c>
      <c r="H91" s="12">
        <v>199</v>
      </c>
      <c r="I91" s="21">
        <f t="shared" si="9"/>
        <v>66.3333333333333</v>
      </c>
      <c r="J91" s="22">
        <f t="shared" si="10"/>
        <v>39.8</v>
      </c>
      <c r="K91" s="22">
        <v>78</v>
      </c>
      <c r="L91" s="22">
        <f t="shared" si="13"/>
        <v>31.2</v>
      </c>
      <c r="M91" s="23">
        <f t="shared" si="12"/>
        <v>71</v>
      </c>
      <c r="N91" s="24"/>
      <c r="O91" s="25"/>
    </row>
    <row r="92" s="1" customFormat="1" customHeight="1" spans="1:15">
      <c r="A92" s="12" t="s">
        <v>338</v>
      </c>
      <c r="B92" s="13" t="s">
        <v>339</v>
      </c>
      <c r="C92" s="12" t="s">
        <v>340</v>
      </c>
      <c r="D92" s="14" t="s">
        <v>330</v>
      </c>
      <c r="E92" s="12" t="s">
        <v>331</v>
      </c>
      <c r="F92" s="12">
        <v>95</v>
      </c>
      <c r="G92" s="12">
        <v>105</v>
      </c>
      <c r="H92" s="12">
        <v>200</v>
      </c>
      <c r="I92" s="21">
        <f t="shared" si="9"/>
        <v>66.6666666666667</v>
      </c>
      <c r="J92" s="22">
        <f t="shared" si="10"/>
        <v>40</v>
      </c>
      <c r="K92" s="22">
        <v>76</v>
      </c>
      <c r="L92" s="22">
        <f t="shared" si="13"/>
        <v>30.4</v>
      </c>
      <c r="M92" s="23">
        <f t="shared" si="12"/>
        <v>70.4</v>
      </c>
      <c r="N92" s="24"/>
      <c r="O92" s="25"/>
    </row>
    <row r="93" s="1" customFormat="1" customHeight="1" spans="1:15">
      <c r="A93" s="9" t="s">
        <v>341</v>
      </c>
      <c r="B93" s="10" t="s">
        <v>342</v>
      </c>
      <c r="C93" s="9" t="s">
        <v>343</v>
      </c>
      <c r="D93" s="11" t="s">
        <v>344</v>
      </c>
      <c r="E93" s="9" t="s">
        <v>345</v>
      </c>
      <c r="F93" s="9">
        <v>95</v>
      </c>
      <c r="G93" s="9">
        <v>71.5</v>
      </c>
      <c r="H93" s="9">
        <v>166.5</v>
      </c>
      <c r="I93" s="16">
        <f t="shared" si="9"/>
        <v>55.5</v>
      </c>
      <c r="J93" s="17">
        <f t="shared" si="10"/>
        <v>33.3</v>
      </c>
      <c r="K93" s="17">
        <v>80.2</v>
      </c>
      <c r="L93" s="17">
        <f t="shared" si="13"/>
        <v>32.08</v>
      </c>
      <c r="M93" s="18">
        <f t="shared" si="12"/>
        <v>65.38</v>
      </c>
      <c r="N93" s="19" t="s">
        <v>22</v>
      </c>
      <c r="O93" s="20"/>
    </row>
    <row r="94" s="1" customFormat="1" customHeight="1" spans="1:15">
      <c r="A94" s="12" t="s">
        <v>346</v>
      </c>
      <c r="B94" s="13" t="s">
        <v>347</v>
      </c>
      <c r="C94" s="12" t="s">
        <v>348</v>
      </c>
      <c r="D94" s="14" t="s">
        <v>344</v>
      </c>
      <c r="E94" s="12" t="s">
        <v>345</v>
      </c>
      <c r="F94" s="12">
        <v>85</v>
      </c>
      <c r="G94" s="12">
        <v>84.5</v>
      </c>
      <c r="H94" s="12">
        <v>169.5</v>
      </c>
      <c r="I94" s="21">
        <f t="shared" si="9"/>
        <v>56.5</v>
      </c>
      <c r="J94" s="22">
        <f t="shared" si="10"/>
        <v>33.9</v>
      </c>
      <c r="K94" s="22">
        <v>78.2</v>
      </c>
      <c r="L94" s="22">
        <f t="shared" si="13"/>
        <v>31.28</v>
      </c>
      <c r="M94" s="23">
        <f t="shared" si="12"/>
        <v>65.18</v>
      </c>
      <c r="N94" s="24"/>
      <c r="O94" s="25"/>
    </row>
    <row r="95" s="1" customFormat="1" customHeight="1" spans="1:15">
      <c r="A95" s="12" t="s">
        <v>349</v>
      </c>
      <c r="B95" s="13" t="s">
        <v>350</v>
      </c>
      <c r="C95" s="12" t="s">
        <v>351</v>
      </c>
      <c r="D95" s="14" t="s">
        <v>344</v>
      </c>
      <c r="E95" s="12" t="s">
        <v>345</v>
      </c>
      <c r="F95" s="12">
        <v>72</v>
      </c>
      <c r="G95" s="12">
        <v>94.5</v>
      </c>
      <c r="H95" s="12">
        <v>166.5</v>
      </c>
      <c r="I95" s="21">
        <f t="shared" ref="I95:I104" si="14">H95/3</f>
        <v>55.5</v>
      </c>
      <c r="J95" s="22">
        <f t="shared" ref="J95:J104" si="15">I95*0.6</f>
        <v>33.3</v>
      </c>
      <c r="K95" s="23" t="s">
        <v>144</v>
      </c>
      <c r="L95" s="22"/>
      <c r="M95" s="23">
        <f t="shared" ref="M95:M104" si="16">J95+L95</f>
        <v>33.3</v>
      </c>
      <c r="N95" s="24"/>
      <c r="O95" s="25"/>
    </row>
    <row r="96" s="1" customFormat="1" customHeight="1" spans="1:15">
      <c r="A96" s="9" t="s">
        <v>352</v>
      </c>
      <c r="B96" s="10" t="s">
        <v>353</v>
      </c>
      <c r="C96" s="9" t="s">
        <v>354</v>
      </c>
      <c r="D96" s="11" t="s">
        <v>355</v>
      </c>
      <c r="E96" s="9" t="s">
        <v>356</v>
      </c>
      <c r="F96" s="9">
        <v>107.5</v>
      </c>
      <c r="G96" s="9">
        <v>111.5</v>
      </c>
      <c r="H96" s="9">
        <v>219</v>
      </c>
      <c r="I96" s="16">
        <f t="shared" si="14"/>
        <v>73</v>
      </c>
      <c r="J96" s="17">
        <f t="shared" si="15"/>
        <v>43.8</v>
      </c>
      <c r="K96" s="17">
        <v>79.6</v>
      </c>
      <c r="L96" s="17">
        <f t="shared" ref="L95:L104" si="17">K96*0.4</f>
        <v>31.84</v>
      </c>
      <c r="M96" s="18">
        <f t="shared" si="16"/>
        <v>75.64</v>
      </c>
      <c r="N96" s="19" t="s">
        <v>22</v>
      </c>
      <c r="O96" s="20"/>
    </row>
    <row r="97" s="1" customFormat="1" customHeight="1" spans="1:15">
      <c r="A97" s="12" t="s">
        <v>357</v>
      </c>
      <c r="B97" s="13" t="s">
        <v>358</v>
      </c>
      <c r="C97" s="12" t="s">
        <v>359</v>
      </c>
      <c r="D97" s="14" t="s">
        <v>355</v>
      </c>
      <c r="E97" s="12" t="s">
        <v>356</v>
      </c>
      <c r="F97" s="12">
        <v>96.5</v>
      </c>
      <c r="G97" s="12">
        <v>95.5</v>
      </c>
      <c r="H97" s="12">
        <v>192</v>
      </c>
      <c r="I97" s="21">
        <f t="shared" si="14"/>
        <v>64</v>
      </c>
      <c r="J97" s="22">
        <f t="shared" si="15"/>
        <v>38.4</v>
      </c>
      <c r="K97" s="22">
        <v>79.8</v>
      </c>
      <c r="L97" s="22">
        <f t="shared" si="17"/>
        <v>31.92</v>
      </c>
      <c r="M97" s="23">
        <f t="shared" si="16"/>
        <v>70.32</v>
      </c>
      <c r="N97" s="24"/>
      <c r="O97" s="25"/>
    </row>
    <row r="98" s="1" customFormat="1" customHeight="1" spans="1:15">
      <c r="A98" s="12" t="s">
        <v>360</v>
      </c>
      <c r="B98" s="13" t="s">
        <v>361</v>
      </c>
      <c r="C98" s="12" t="s">
        <v>362</v>
      </c>
      <c r="D98" s="14" t="s">
        <v>355</v>
      </c>
      <c r="E98" s="12" t="s">
        <v>356</v>
      </c>
      <c r="F98" s="12">
        <v>88.5</v>
      </c>
      <c r="G98" s="12">
        <v>88.5</v>
      </c>
      <c r="H98" s="12">
        <v>177</v>
      </c>
      <c r="I98" s="21">
        <f t="shared" si="14"/>
        <v>59</v>
      </c>
      <c r="J98" s="22">
        <f t="shared" si="15"/>
        <v>35.4</v>
      </c>
      <c r="K98" s="22">
        <v>77.2</v>
      </c>
      <c r="L98" s="22">
        <f t="shared" si="17"/>
        <v>30.88</v>
      </c>
      <c r="M98" s="23">
        <f t="shared" si="16"/>
        <v>66.28</v>
      </c>
      <c r="N98" s="24"/>
      <c r="O98" s="25"/>
    </row>
    <row r="99" s="1" customFormat="1" customHeight="1" spans="1:15">
      <c r="A99" s="9" t="s">
        <v>363</v>
      </c>
      <c r="B99" s="10" t="s">
        <v>364</v>
      </c>
      <c r="C99" s="9" t="s">
        <v>365</v>
      </c>
      <c r="D99" s="11" t="s">
        <v>366</v>
      </c>
      <c r="E99" s="9" t="s">
        <v>367</v>
      </c>
      <c r="F99" s="9">
        <v>93.5</v>
      </c>
      <c r="G99" s="9">
        <v>103</v>
      </c>
      <c r="H99" s="9">
        <v>196.5</v>
      </c>
      <c r="I99" s="16">
        <f t="shared" si="14"/>
        <v>65.5</v>
      </c>
      <c r="J99" s="17">
        <f t="shared" si="15"/>
        <v>39.3</v>
      </c>
      <c r="K99" s="17">
        <v>81.4</v>
      </c>
      <c r="L99" s="17">
        <f t="shared" si="17"/>
        <v>32.56</v>
      </c>
      <c r="M99" s="18">
        <f t="shared" si="16"/>
        <v>71.86</v>
      </c>
      <c r="N99" s="19" t="s">
        <v>22</v>
      </c>
      <c r="O99" s="20"/>
    </row>
    <row r="100" s="1" customFormat="1" customHeight="1" spans="1:15">
      <c r="A100" s="12" t="s">
        <v>368</v>
      </c>
      <c r="B100" s="13" t="s">
        <v>369</v>
      </c>
      <c r="C100" s="12" t="s">
        <v>370</v>
      </c>
      <c r="D100" s="14" t="s">
        <v>366</v>
      </c>
      <c r="E100" s="12" t="s">
        <v>367</v>
      </c>
      <c r="F100" s="12">
        <v>92.5</v>
      </c>
      <c r="G100" s="12">
        <v>98</v>
      </c>
      <c r="H100" s="12">
        <v>190.5</v>
      </c>
      <c r="I100" s="21">
        <f t="shared" si="14"/>
        <v>63.5</v>
      </c>
      <c r="J100" s="22">
        <f t="shared" si="15"/>
        <v>38.1</v>
      </c>
      <c r="K100" s="22">
        <v>83.3</v>
      </c>
      <c r="L100" s="22">
        <f t="shared" si="17"/>
        <v>33.32</v>
      </c>
      <c r="M100" s="23">
        <f t="shared" si="16"/>
        <v>71.42</v>
      </c>
      <c r="N100" s="24"/>
      <c r="O100" s="25"/>
    </row>
    <row r="101" s="1" customFormat="1" customHeight="1" spans="1:15">
      <c r="A101" s="12" t="s">
        <v>371</v>
      </c>
      <c r="B101" s="13" t="s">
        <v>372</v>
      </c>
      <c r="C101" s="12" t="s">
        <v>373</v>
      </c>
      <c r="D101" s="14" t="s">
        <v>366</v>
      </c>
      <c r="E101" s="12" t="s">
        <v>367</v>
      </c>
      <c r="F101" s="12">
        <v>105</v>
      </c>
      <c r="G101" s="12">
        <v>85.5</v>
      </c>
      <c r="H101" s="12">
        <v>190.5</v>
      </c>
      <c r="I101" s="21">
        <f t="shared" si="14"/>
        <v>63.5</v>
      </c>
      <c r="J101" s="22">
        <f t="shared" si="15"/>
        <v>38.1</v>
      </c>
      <c r="K101" s="22">
        <v>83</v>
      </c>
      <c r="L101" s="22">
        <f t="shared" si="17"/>
        <v>33.2</v>
      </c>
      <c r="M101" s="23">
        <f t="shared" si="16"/>
        <v>71.3</v>
      </c>
      <c r="N101" s="24"/>
      <c r="O101" s="25"/>
    </row>
    <row r="102" s="1" customFormat="1" customHeight="1" spans="1:15">
      <c r="A102" s="9" t="s">
        <v>374</v>
      </c>
      <c r="B102" s="10" t="s">
        <v>375</v>
      </c>
      <c r="C102" s="9" t="s">
        <v>376</v>
      </c>
      <c r="D102" s="11" t="s">
        <v>377</v>
      </c>
      <c r="E102" s="9" t="s">
        <v>378</v>
      </c>
      <c r="F102" s="9">
        <v>87</v>
      </c>
      <c r="G102" s="9">
        <v>89</v>
      </c>
      <c r="H102" s="9">
        <v>176</v>
      </c>
      <c r="I102" s="16">
        <f t="shared" si="14"/>
        <v>58.6666666666667</v>
      </c>
      <c r="J102" s="17">
        <f t="shared" si="15"/>
        <v>35.2</v>
      </c>
      <c r="K102" s="17">
        <v>82.2</v>
      </c>
      <c r="L102" s="17">
        <f t="shared" si="17"/>
        <v>32.88</v>
      </c>
      <c r="M102" s="18">
        <f t="shared" si="16"/>
        <v>68.08</v>
      </c>
      <c r="N102" s="19" t="s">
        <v>22</v>
      </c>
      <c r="O102" s="20"/>
    </row>
    <row r="103" s="1" customFormat="1" customHeight="1" spans="1:15">
      <c r="A103" s="12" t="s">
        <v>379</v>
      </c>
      <c r="B103" s="13" t="s">
        <v>380</v>
      </c>
      <c r="C103" s="12" t="s">
        <v>381</v>
      </c>
      <c r="D103" s="14" t="s">
        <v>377</v>
      </c>
      <c r="E103" s="12" t="s">
        <v>378</v>
      </c>
      <c r="F103" s="12">
        <v>91</v>
      </c>
      <c r="G103" s="12">
        <v>83.5</v>
      </c>
      <c r="H103" s="12">
        <v>174.5</v>
      </c>
      <c r="I103" s="21">
        <f t="shared" si="14"/>
        <v>58.1666666666667</v>
      </c>
      <c r="J103" s="22">
        <f t="shared" si="15"/>
        <v>34.9</v>
      </c>
      <c r="K103" s="22">
        <v>81.8</v>
      </c>
      <c r="L103" s="22">
        <f t="shared" si="17"/>
        <v>32.72</v>
      </c>
      <c r="M103" s="23">
        <f t="shared" si="16"/>
        <v>67.62</v>
      </c>
      <c r="N103" s="24"/>
      <c r="O103" s="25"/>
    </row>
    <row r="104" s="1" customFormat="1" customHeight="1" spans="1:15">
      <c r="A104" s="12" t="s">
        <v>382</v>
      </c>
      <c r="B104" s="13" t="s">
        <v>383</v>
      </c>
      <c r="C104" s="12" t="s">
        <v>384</v>
      </c>
      <c r="D104" s="14" t="s">
        <v>377</v>
      </c>
      <c r="E104" s="12" t="s">
        <v>378</v>
      </c>
      <c r="F104" s="12">
        <v>74</v>
      </c>
      <c r="G104" s="12">
        <v>103.5</v>
      </c>
      <c r="H104" s="12">
        <v>177.5</v>
      </c>
      <c r="I104" s="21">
        <f t="shared" si="14"/>
        <v>59.1666666666667</v>
      </c>
      <c r="J104" s="22">
        <f t="shared" si="15"/>
        <v>35.5</v>
      </c>
      <c r="K104" s="22">
        <v>78.6</v>
      </c>
      <c r="L104" s="22">
        <f t="shared" si="17"/>
        <v>31.44</v>
      </c>
      <c r="M104" s="23">
        <f t="shared" si="16"/>
        <v>66.94</v>
      </c>
      <c r="N104" s="24"/>
      <c r="O104" s="25"/>
    </row>
    <row r="105" s="1" customFormat="1" customHeight="1"/>
    <row r="106" customHeight="1" spans="9:9">
      <c r="I106" s="27"/>
    </row>
  </sheetData>
  <sheetProtection sheet="1" objects="1"/>
  <mergeCells count="2">
    <mergeCell ref="A1:E1"/>
    <mergeCell ref="A2:N2"/>
  </mergeCells>
  <pageMargins left="0.7" right="0.7" top="0.75" bottom="0.75" header="0.3" footer="0.3"/>
  <pageSetup paperSize="8" scale="70" orientation="portrait"/>
  <headerFooter/>
  <ignoredErrors>
    <ignoredError sqref="C4:C12 C76:C79 C36 C35 C49 C73:C74 C17:C24 C25:C26 C27 C41:C45 C40 C13 C16 C33 C30:C31 C38 C47:C48 C52:C61 C51 C64:C66 C63 C69:C72 C68 C86:C89 C85 C82 C95:C101 C94 C92 C10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玉娇龙</cp:lastModifiedBy>
  <dcterms:created xsi:type="dcterms:W3CDTF">2021-06-29T08:04:00Z</dcterms:created>
  <dcterms:modified xsi:type="dcterms:W3CDTF">2022-07-25T07:44:00Z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81E7C6C449024CE18BD9DBB5D58DECD8</vt:lpwstr>
  </property>
  <property fmtid="{D5CDD505-2E9C-101B-9397-08002B2CF9AE}" pid="3" name="KSOProductBuildVer">
    <vt:lpwstr>2052-11.1.0.11875</vt:lpwstr>
  </property>
</Properties>
</file>