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5" r:id="rId1"/>
    <sheet name="Sheet1" sheetId="6" r:id="rId2"/>
  </sheets>
  <definedNames>
    <definedName name="_xlnm._FilterDatabase" localSheetId="0" hidden="1">总成绩!#REF!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<sst xmlns="http://schemas.openxmlformats.org/spreadsheetml/2006/main" count="282" uniqueCount="113">
  <si>
    <t>贵阳市消防救援支队2024年第二季度政府专职消防员招录入职名单</t>
  </si>
  <si>
    <t>支队机关/财务审计岗位</t>
  </si>
  <si>
    <t>序号</t>
  </si>
  <si>
    <t>姓名</t>
  </si>
  <si>
    <t>身份证号</t>
  </si>
  <si>
    <t>性别</t>
  </si>
  <si>
    <t>报考单位</t>
  </si>
  <si>
    <t>报考岗位</t>
  </si>
  <si>
    <t>笔试成绩</t>
  </si>
  <si>
    <t>折算得分（60%）</t>
  </si>
  <si>
    <t>面试</t>
  </si>
  <si>
    <t>折算得分（40%）</t>
  </si>
  <si>
    <t>体能</t>
  </si>
  <si>
    <t>心理测试</t>
  </si>
  <si>
    <t>总分合计</t>
  </si>
  <si>
    <t>体检</t>
  </si>
  <si>
    <t>耿雯雯</t>
  </si>
  <si>
    <t>520321********5227</t>
  </si>
  <si>
    <t>女</t>
  </si>
  <si>
    <t>支队机关</t>
  </si>
  <si>
    <t>财务审计</t>
  </si>
  <si>
    <t>合格</t>
  </si>
  <si>
    <t>刘建文</t>
  </si>
  <si>
    <t>522427********2619</t>
  </si>
  <si>
    <t>男</t>
  </si>
  <si>
    <t>杜俊</t>
  </si>
  <si>
    <t>520114********0036</t>
  </si>
  <si>
    <t>待补</t>
  </si>
  <si>
    <t>王仕妮</t>
  </si>
  <si>
    <t>522530********4529</t>
  </si>
  <si>
    <t>刘云</t>
  </si>
  <si>
    <t>522422********4084</t>
  </si>
  <si>
    <t>王波</t>
  </si>
  <si>
    <t>522423********523X</t>
  </si>
  <si>
    <t>刘云燕</t>
  </si>
  <si>
    <t>522125********3127</t>
  </si>
  <si>
    <t>特勤大队/文秘信息岗位</t>
  </si>
  <si>
    <t>唐俊</t>
  </si>
  <si>
    <t>522622********0515</t>
  </si>
  <si>
    <t>特勤大队</t>
  </si>
  <si>
    <t>文秘信息</t>
  </si>
  <si>
    <t>何情</t>
  </si>
  <si>
    <t>522426********0829</t>
  </si>
  <si>
    <t>杨妮</t>
  </si>
  <si>
    <t>522223********9827</t>
  </si>
  <si>
    <t>特勤大队/搜救犬岗位</t>
  </si>
  <si>
    <t>体能测试得分</t>
  </si>
  <si>
    <t>体能测试得分40%</t>
  </si>
  <si>
    <t>岗位适应性能力测试得分</t>
  </si>
  <si>
    <t>岗位适应性能力测试得分30%</t>
  </si>
  <si>
    <t>面试得分</t>
  </si>
  <si>
    <t>面试得分30%</t>
  </si>
  <si>
    <t>赵庭浚</t>
  </si>
  <si>
    <t>520111********4235</t>
  </si>
  <si>
    <t>搜救犬分队</t>
  </si>
  <si>
    <t>刘衡</t>
  </si>
  <si>
    <t>522526********0419</t>
  </si>
  <si>
    <t>张珈玮</t>
  </si>
  <si>
    <t>520102********381X</t>
  </si>
  <si>
    <t>石勇科</t>
  </si>
  <si>
    <t>522631********0015</t>
  </si>
  <si>
    <t>葛浪</t>
  </si>
  <si>
    <t>522401********8472</t>
  </si>
  <si>
    <t>重型机械救援大队/驾驶员岗位/装备维护岗位</t>
  </si>
  <si>
    <t>施辉训</t>
  </si>
  <si>
    <t>522427********1613</t>
  </si>
  <si>
    <t>重型机械救援大队</t>
  </si>
  <si>
    <t>装备维护</t>
  </si>
  <si>
    <t>刘恒君</t>
  </si>
  <si>
    <t>522223********2011</t>
  </si>
  <si>
    <t>李鹏飞</t>
  </si>
  <si>
    <t>522225********9814</t>
  </si>
  <si>
    <t>驾驶员</t>
  </si>
  <si>
    <t>顾明玉</t>
  </si>
  <si>
    <t>522425********8153</t>
  </si>
  <si>
    <t>周海</t>
  </si>
  <si>
    <t>522226********1214</t>
  </si>
  <si>
    <t>敖嵩山</t>
  </si>
  <si>
    <t>522229********5414</t>
  </si>
  <si>
    <t>胡锦航</t>
  </si>
  <si>
    <t>520102********4018</t>
  </si>
  <si>
    <t>马雪川</t>
  </si>
  <si>
    <t>130429********5237</t>
  </si>
  <si>
    <t>李虎</t>
  </si>
  <si>
    <t>412826********5619</t>
  </si>
  <si>
    <t>陈杰</t>
  </si>
  <si>
    <t>522401********1212</t>
  </si>
  <si>
    <t>不合格</t>
  </si>
  <si>
    <t>520321200111165227</t>
  </si>
  <si>
    <t>522427199805122619</t>
  </si>
  <si>
    <t>520114199808290036</t>
  </si>
  <si>
    <t>522530199402284529</t>
  </si>
  <si>
    <t>522422199801044084</t>
  </si>
  <si>
    <t>52242319971127523X</t>
  </si>
  <si>
    <t>522125199803163127</t>
  </si>
  <si>
    <t>522622199508210515</t>
  </si>
  <si>
    <t>522426199402210829</t>
  </si>
  <si>
    <t>522223199804239827</t>
  </si>
  <si>
    <t>520111200010094235</t>
  </si>
  <si>
    <t>522526200310210419</t>
  </si>
  <si>
    <t>52010219971001381X</t>
  </si>
  <si>
    <t>522631199810040015</t>
  </si>
  <si>
    <t>522401200411088472</t>
  </si>
  <si>
    <t>522427199303091613</t>
  </si>
  <si>
    <t>522223199911282011</t>
  </si>
  <si>
    <t>522225199505299814</t>
  </si>
  <si>
    <t>522425199812088153</t>
  </si>
  <si>
    <t>522226199611101214</t>
  </si>
  <si>
    <t>522229200005305414</t>
  </si>
  <si>
    <t>520102199805254018</t>
  </si>
  <si>
    <t>130429199912055237</t>
  </si>
  <si>
    <t>522401199802221212</t>
  </si>
  <si>
    <t>412826199808075619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</si>
</sst>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pane xSplit="6" ySplit="4" topLeftCell="G12" activePane="bottomRight" state="frozen"/>
      <selection/>
      <selection pane="topRight"/>
      <selection pane="bottomLeft"/>
      <selection pane="bottomRight" activeCell="R17" sqref="R17"/>
    </sheetView>
  </sheetViews>
  <sheetFormatPr defaultColWidth="9" defaultRowHeight="13.5"/>
  <cols>
    <col min="1" max="1" width="5.38333333333333" style="7" customWidth="1"/>
    <col min="2" max="2" width="6.625" style="7" customWidth="1"/>
    <col min="3" max="3" width="16.2666666666667" style="7" customWidth="1"/>
    <col min="4" max="4" width="5.25" style="7" customWidth="1"/>
    <col min="5" max="5" width="12.625" style="7" customWidth="1"/>
    <col min="6" max="6" width="8.875" style="7" customWidth="1"/>
    <col min="7" max="7" width="9.84166666666667" style="7" customWidth="1"/>
    <col min="8" max="8" width="10.1166666666667" style="7" customWidth="1"/>
    <col min="9" max="9" width="12.625" style="7" customWidth="1"/>
    <col min="10" max="10" width="14.625" style="7" customWidth="1"/>
    <col min="11" max="11" width="8.625" style="7" customWidth="1"/>
    <col min="12" max="12" width="10.1166666666667" style="7" customWidth="1"/>
    <col min="13" max="13" width="11.1916666666667" style="9" customWidth="1"/>
    <col min="14" max="16384" width="9" style="7"/>
  </cols>
  <sheetData>
    <row r="1" ht="40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27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7" customFormat="1" ht="27" spans="1:14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5" t="s">
        <v>14</v>
      </c>
      <c r="N3" s="12" t="s">
        <v>15</v>
      </c>
    </row>
    <row r="4" s="7" customFormat="1" spans="1:14">
      <c r="A4" s="5">
        <v>1</v>
      </c>
      <c r="B4" s="2" t="s">
        <v>16</v>
      </c>
      <c r="C4" s="21" t="s">
        <v>17</v>
      </c>
      <c r="D4" s="2" t="s">
        <v>18</v>
      </c>
      <c r="E4" s="13" t="s">
        <v>19</v>
      </c>
      <c r="F4" s="5" t="s">
        <v>20</v>
      </c>
      <c r="G4" s="13">
        <v>69</v>
      </c>
      <c r="H4" s="13">
        <f t="shared" ref="H4:H10" si="0">G4*0.6</f>
        <v>41.4</v>
      </c>
      <c r="I4" s="13">
        <v>94.33</v>
      </c>
      <c r="J4" s="16">
        <f t="shared" ref="J4:J10" si="1">I4*0.4</f>
        <v>37.732</v>
      </c>
      <c r="K4" s="13" t="s">
        <v>21</v>
      </c>
      <c r="L4" s="13" t="s">
        <v>21</v>
      </c>
      <c r="M4" s="16">
        <f t="shared" ref="M4:M10" si="2">H4+J4</f>
        <v>79.132</v>
      </c>
      <c r="N4" s="17" t="s">
        <v>21</v>
      </c>
    </row>
    <row r="5" s="7" customFormat="1" spans="1:14">
      <c r="A5" s="5">
        <v>2</v>
      </c>
      <c r="B5" s="3" t="s">
        <v>22</v>
      </c>
      <c r="C5" s="22" t="s">
        <v>23</v>
      </c>
      <c r="D5" s="3" t="s">
        <v>24</v>
      </c>
      <c r="E5" s="13" t="s">
        <v>19</v>
      </c>
      <c r="F5" s="5" t="s">
        <v>20</v>
      </c>
      <c r="G5" s="13">
        <v>64</v>
      </c>
      <c r="H5" s="13">
        <f t="shared" si="0"/>
        <v>38.4</v>
      </c>
      <c r="I5" s="13">
        <v>94.33</v>
      </c>
      <c r="J5" s="16">
        <f t="shared" si="1"/>
        <v>37.732</v>
      </c>
      <c r="K5" s="13" t="s">
        <v>21</v>
      </c>
      <c r="L5" s="13" t="s">
        <v>21</v>
      </c>
      <c r="M5" s="16">
        <f t="shared" si="2"/>
        <v>76.132</v>
      </c>
      <c r="N5" s="17" t="s">
        <v>21</v>
      </c>
    </row>
    <row r="6" s="7" customFormat="1" spans="1:14">
      <c r="A6" s="5">
        <v>3</v>
      </c>
      <c r="B6" s="4" t="s">
        <v>25</v>
      </c>
      <c r="C6" s="23" t="s">
        <v>26</v>
      </c>
      <c r="D6" s="4" t="s">
        <v>24</v>
      </c>
      <c r="E6" s="13" t="s">
        <v>19</v>
      </c>
      <c r="F6" s="5" t="s">
        <v>20</v>
      </c>
      <c r="G6" s="13">
        <v>65</v>
      </c>
      <c r="H6" s="13">
        <f t="shared" si="0"/>
        <v>39</v>
      </c>
      <c r="I6" s="13">
        <v>92</v>
      </c>
      <c r="J6" s="16">
        <f t="shared" si="1"/>
        <v>36.8</v>
      </c>
      <c r="K6" s="13" t="s">
        <v>21</v>
      </c>
      <c r="L6" s="13" t="s">
        <v>21</v>
      </c>
      <c r="M6" s="16">
        <f t="shared" si="2"/>
        <v>75.8</v>
      </c>
      <c r="N6" s="17" t="s">
        <v>27</v>
      </c>
    </row>
    <row r="7" s="7" customFormat="1" spans="1:14">
      <c r="A7" s="5">
        <v>4</v>
      </c>
      <c r="B7" s="5" t="s">
        <v>28</v>
      </c>
      <c r="C7" s="24" t="s">
        <v>29</v>
      </c>
      <c r="D7" s="5" t="s">
        <v>18</v>
      </c>
      <c r="E7" s="13" t="s">
        <v>19</v>
      </c>
      <c r="F7" s="5" t="s">
        <v>20</v>
      </c>
      <c r="G7" s="13">
        <v>64</v>
      </c>
      <c r="H7" s="13">
        <f t="shared" si="0"/>
        <v>38.4</v>
      </c>
      <c r="I7" s="13">
        <v>92.33</v>
      </c>
      <c r="J7" s="16">
        <f t="shared" si="1"/>
        <v>36.932</v>
      </c>
      <c r="K7" s="13" t="s">
        <v>21</v>
      </c>
      <c r="L7" s="13" t="s">
        <v>21</v>
      </c>
      <c r="M7" s="16">
        <f t="shared" si="2"/>
        <v>75.332</v>
      </c>
      <c r="N7" s="17" t="s">
        <v>27</v>
      </c>
    </row>
    <row r="8" s="7" customFormat="1" spans="1:14">
      <c r="A8" s="5">
        <v>5</v>
      </c>
      <c r="B8" s="3" t="s">
        <v>30</v>
      </c>
      <c r="C8" s="22" t="s">
        <v>31</v>
      </c>
      <c r="D8" s="3" t="s">
        <v>18</v>
      </c>
      <c r="E8" s="13" t="s">
        <v>19</v>
      </c>
      <c r="F8" s="5" t="s">
        <v>20</v>
      </c>
      <c r="G8" s="13">
        <v>64</v>
      </c>
      <c r="H8" s="13">
        <f t="shared" si="0"/>
        <v>38.4</v>
      </c>
      <c r="I8" s="13">
        <v>90.67</v>
      </c>
      <c r="J8" s="16">
        <f t="shared" si="1"/>
        <v>36.268</v>
      </c>
      <c r="K8" s="13" t="s">
        <v>21</v>
      </c>
      <c r="L8" s="13" t="s">
        <v>21</v>
      </c>
      <c r="M8" s="16">
        <f t="shared" si="2"/>
        <v>74.668</v>
      </c>
      <c r="N8" s="17" t="s">
        <v>27</v>
      </c>
    </row>
    <row r="9" s="7" customFormat="1" spans="1:14">
      <c r="A9" s="5">
        <v>6</v>
      </c>
      <c r="B9" s="2" t="s">
        <v>32</v>
      </c>
      <c r="C9" s="21" t="s">
        <v>33</v>
      </c>
      <c r="D9" s="2" t="s">
        <v>24</v>
      </c>
      <c r="E9" s="13" t="s">
        <v>19</v>
      </c>
      <c r="F9" s="5" t="s">
        <v>20</v>
      </c>
      <c r="G9" s="13">
        <v>64</v>
      </c>
      <c r="H9" s="13">
        <f t="shared" si="0"/>
        <v>38.4</v>
      </c>
      <c r="I9" s="13">
        <v>87.33</v>
      </c>
      <c r="J9" s="16">
        <f t="shared" si="1"/>
        <v>34.932</v>
      </c>
      <c r="K9" s="13" t="s">
        <v>21</v>
      </c>
      <c r="L9" s="13" t="s">
        <v>21</v>
      </c>
      <c r="M9" s="16">
        <f t="shared" si="2"/>
        <v>73.332</v>
      </c>
      <c r="N9" s="17" t="s">
        <v>27</v>
      </c>
    </row>
    <row r="10" s="7" customFormat="1" ht="12" customHeight="1" spans="1:14">
      <c r="A10" s="5">
        <v>7</v>
      </c>
      <c r="B10" s="2" t="s">
        <v>34</v>
      </c>
      <c r="C10" s="21" t="s">
        <v>35</v>
      </c>
      <c r="D10" s="2" t="s">
        <v>18</v>
      </c>
      <c r="E10" s="13" t="s">
        <v>19</v>
      </c>
      <c r="F10" s="5" t="s">
        <v>20</v>
      </c>
      <c r="G10" s="13">
        <v>64</v>
      </c>
      <c r="H10" s="13">
        <f t="shared" si="0"/>
        <v>38.4</v>
      </c>
      <c r="I10" s="13">
        <v>83.33</v>
      </c>
      <c r="J10" s="16">
        <f t="shared" si="1"/>
        <v>33.332</v>
      </c>
      <c r="K10" s="13" t="s">
        <v>21</v>
      </c>
      <c r="L10" s="13" t="s">
        <v>21</v>
      </c>
      <c r="M10" s="16">
        <f t="shared" si="2"/>
        <v>71.732</v>
      </c>
      <c r="N10" s="17" t="s">
        <v>27</v>
      </c>
    </row>
    <row r="11" ht="27" spans="1:13">
      <c r="A11" s="11" t="s">
        <v>36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7" customFormat="1" ht="27" spans="1:14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2" t="s">
        <v>8</v>
      </c>
      <c r="H12" s="12" t="s">
        <v>9</v>
      </c>
      <c r="I12" s="12" t="s">
        <v>10</v>
      </c>
      <c r="J12" s="12" t="s">
        <v>11</v>
      </c>
      <c r="K12" s="12" t="s">
        <v>12</v>
      </c>
      <c r="L12" s="12" t="s">
        <v>13</v>
      </c>
      <c r="M12" s="15" t="s">
        <v>14</v>
      </c>
      <c r="N12" s="12" t="s">
        <v>15</v>
      </c>
    </row>
    <row r="13" s="7" customFormat="1" spans="1:14">
      <c r="A13" s="5">
        <v>1</v>
      </c>
      <c r="B13" s="5" t="s">
        <v>37</v>
      </c>
      <c r="C13" s="21" t="s">
        <v>38</v>
      </c>
      <c r="D13" s="5" t="s">
        <v>24</v>
      </c>
      <c r="E13" s="13" t="s">
        <v>39</v>
      </c>
      <c r="F13" s="13" t="s">
        <v>40</v>
      </c>
      <c r="G13" s="13">
        <v>72</v>
      </c>
      <c r="H13" s="13">
        <f>G13*0.6</f>
        <v>43.2</v>
      </c>
      <c r="I13" s="13">
        <v>92.33</v>
      </c>
      <c r="J13" s="16">
        <f>I13*0.4</f>
        <v>36.932</v>
      </c>
      <c r="K13" s="13" t="s">
        <v>21</v>
      </c>
      <c r="L13" s="13" t="s">
        <v>21</v>
      </c>
      <c r="M13" s="16">
        <f>H13+J13</f>
        <v>80.132</v>
      </c>
      <c r="N13" s="17" t="s">
        <v>21</v>
      </c>
    </row>
    <row r="14" s="7" customFormat="1" spans="1:14">
      <c r="A14" s="5">
        <v>2</v>
      </c>
      <c r="B14" s="5" t="s">
        <v>41</v>
      </c>
      <c r="C14" s="21" t="s">
        <v>42</v>
      </c>
      <c r="D14" s="5" t="s">
        <v>18</v>
      </c>
      <c r="E14" s="13" t="s">
        <v>39</v>
      </c>
      <c r="F14" s="13" t="s">
        <v>40</v>
      </c>
      <c r="G14" s="13">
        <v>75</v>
      </c>
      <c r="H14" s="13">
        <f>G14*0.6</f>
        <v>45</v>
      </c>
      <c r="I14" s="13">
        <v>87.66</v>
      </c>
      <c r="J14" s="16">
        <f>I14*0.4</f>
        <v>35.064</v>
      </c>
      <c r="K14" s="13" t="s">
        <v>21</v>
      </c>
      <c r="L14" s="13" t="s">
        <v>21</v>
      </c>
      <c r="M14" s="16">
        <f>H14+J14</f>
        <v>80.064</v>
      </c>
      <c r="N14" s="17" t="s">
        <v>27</v>
      </c>
    </row>
    <row r="15" s="7" customFormat="1" spans="1:14">
      <c r="A15" s="5">
        <v>3</v>
      </c>
      <c r="B15" s="3" t="s">
        <v>43</v>
      </c>
      <c r="C15" s="21" t="s">
        <v>44</v>
      </c>
      <c r="D15" s="3" t="s">
        <v>18</v>
      </c>
      <c r="E15" s="13" t="s">
        <v>39</v>
      </c>
      <c r="F15" s="13" t="s">
        <v>40</v>
      </c>
      <c r="G15" s="13">
        <v>72</v>
      </c>
      <c r="H15" s="13">
        <f>G15*0.6</f>
        <v>43.2</v>
      </c>
      <c r="I15" s="13">
        <v>87</v>
      </c>
      <c r="J15" s="16">
        <f>I15*0.4</f>
        <v>34.8</v>
      </c>
      <c r="K15" s="13" t="s">
        <v>21</v>
      </c>
      <c r="L15" s="13" t="s">
        <v>21</v>
      </c>
      <c r="M15" s="16">
        <f>H15+J15</f>
        <v>78</v>
      </c>
      <c r="N15" s="17" t="s">
        <v>27</v>
      </c>
    </row>
    <row r="16" ht="27" spans="1:13">
      <c r="A16" s="11" t="s">
        <v>45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ht="27" spans="1:14">
      <c r="A17" s="1" t="s">
        <v>2</v>
      </c>
      <c r="B17" s="1" t="s">
        <v>3</v>
      </c>
      <c r="C17" s="1" t="s">
        <v>4</v>
      </c>
      <c r="D17" s="1" t="s">
        <v>5</v>
      </c>
      <c r="E17" s="1" t="s">
        <v>6</v>
      </c>
      <c r="F17" s="1" t="s">
        <v>7</v>
      </c>
      <c r="G17" s="12" t="s">
        <v>46</v>
      </c>
      <c r="H17" s="12" t="s">
        <v>47</v>
      </c>
      <c r="I17" s="12" t="s">
        <v>48</v>
      </c>
      <c r="J17" s="12" t="s">
        <v>49</v>
      </c>
      <c r="K17" s="12" t="s">
        <v>50</v>
      </c>
      <c r="L17" s="12" t="s">
        <v>51</v>
      </c>
      <c r="M17" s="15" t="s">
        <v>14</v>
      </c>
      <c r="N17" s="12" t="s">
        <v>15</v>
      </c>
    </row>
    <row r="18" spans="1:14">
      <c r="A18" s="5">
        <v>1</v>
      </c>
      <c r="B18" s="5" t="s">
        <v>52</v>
      </c>
      <c r="C18" s="21" t="s">
        <v>53</v>
      </c>
      <c r="D18" s="5" t="s">
        <v>24</v>
      </c>
      <c r="E18" s="13" t="s">
        <v>39</v>
      </c>
      <c r="F18" s="13" t="s">
        <v>54</v>
      </c>
      <c r="G18" s="14">
        <v>98</v>
      </c>
      <c r="H18" s="13">
        <f t="shared" ref="H18:H22" si="3">G18*0.4</f>
        <v>39.2</v>
      </c>
      <c r="I18" s="13">
        <v>100</v>
      </c>
      <c r="J18" s="13">
        <f t="shared" ref="J18:J22" si="4">I18*0.3</f>
        <v>30</v>
      </c>
      <c r="K18" s="14">
        <v>77</v>
      </c>
      <c r="L18" s="18">
        <f t="shared" ref="L18:L22" si="5">K18*0.3</f>
        <v>23.1</v>
      </c>
      <c r="M18" s="19">
        <f t="shared" ref="M18:M22" si="6">H18+J18+L18</f>
        <v>92.3</v>
      </c>
      <c r="N18" s="17" t="s">
        <v>21</v>
      </c>
    </row>
    <row r="19" spans="1:14">
      <c r="A19" s="5">
        <v>2</v>
      </c>
      <c r="B19" s="5" t="s">
        <v>55</v>
      </c>
      <c r="C19" s="21" t="s">
        <v>56</v>
      </c>
      <c r="D19" s="5" t="s">
        <v>24</v>
      </c>
      <c r="E19" s="13" t="s">
        <v>39</v>
      </c>
      <c r="F19" s="13" t="s">
        <v>54</v>
      </c>
      <c r="G19" s="14">
        <v>93</v>
      </c>
      <c r="H19" s="13">
        <f t="shared" si="3"/>
        <v>37.2</v>
      </c>
      <c r="I19" s="13">
        <v>93</v>
      </c>
      <c r="J19" s="13">
        <f t="shared" si="4"/>
        <v>27.9</v>
      </c>
      <c r="K19" s="14">
        <v>84.33</v>
      </c>
      <c r="L19" s="18">
        <f t="shared" si="5"/>
        <v>25.299</v>
      </c>
      <c r="M19" s="19">
        <f t="shared" si="6"/>
        <v>90.399</v>
      </c>
      <c r="N19" s="17" t="s">
        <v>21</v>
      </c>
    </row>
    <row r="20" spans="1:14">
      <c r="A20" s="5">
        <v>3</v>
      </c>
      <c r="B20" s="5" t="s">
        <v>57</v>
      </c>
      <c r="C20" s="21" t="s">
        <v>58</v>
      </c>
      <c r="D20" s="5" t="s">
        <v>24</v>
      </c>
      <c r="E20" s="13" t="s">
        <v>39</v>
      </c>
      <c r="F20" s="13" t="s">
        <v>54</v>
      </c>
      <c r="G20" s="14">
        <v>81</v>
      </c>
      <c r="H20" s="13">
        <f t="shared" si="3"/>
        <v>32.4</v>
      </c>
      <c r="I20" s="13">
        <v>97</v>
      </c>
      <c r="J20" s="13">
        <f t="shared" si="4"/>
        <v>29.1</v>
      </c>
      <c r="K20" s="14">
        <v>86</v>
      </c>
      <c r="L20" s="18">
        <f t="shared" si="5"/>
        <v>25.8</v>
      </c>
      <c r="M20" s="19">
        <f t="shared" si="6"/>
        <v>87.3</v>
      </c>
      <c r="N20" s="17" t="s">
        <v>21</v>
      </c>
    </row>
    <row r="21" spans="1:14">
      <c r="A21" s="5">
        <v>4</v>
      </c>
      <c r="B21" s="5" t="s">
        <v>59</v>
      </c>
      <c r="C21" s="21" t="s">
        <v>60</v>
      </c>
      <c r="D21" s="5" t="s">
        <v>24</v>
      </c>
      <c r="E21" s="13" t="s">
        <v>39</v>
      </c>
      <c r="F21" s="13" t="s">
        <v>54</v>
      </c>
      <c r="G21" s="14">
        <v>81</v>
      </c>
      <c r="H21" s="13">
        <f t="shared" si="3"/>
        <v>32.4</v>
      </c>
      <c r="I21" s="13">
        <v>80</v>
      </c>
      <c r="J21" s="13">
        <f t="shared" si="4"/>
        <v>24</v>
      </c>
      <c r="K21" s="14">
        <v>81.67</v>
      </c>
      <c r="L21" s="18">
        <f t="shared" si="5"/>
        <v>24.501</v>
      </c>
      <c r="M21" s="19">
        <f t="shared" si="6"/>
        <v>80.901</v>
      </c>
      <c r="N21" s="17" t="s">
        <v>21</v>
      </c>
    </row>
    <row r="22" spans="1:14">
      <c r="A22" s="5">
        <v>5</v>
      </c>
      <c r="B22" s="5" t="s">
        <v>61</v>
      </c>
      <c r="C22" s="21" t="s">
        <v>62</v>
      </c>
      <c r="D22" s="5" t="s">
        <v>24</v>
      </c>
      <c r="E22" s="13" t="s">
        <v>39</v>
      </c>
      <c r="F22" s="13" t="s">
        <v>54</v>
      </c>
      <c r="G22" s="14">
        <v>72</v>
      </c>
      <c r="H22" s="13">
        <f t="shared" si="3"/>
        <v>28.8</v>
      </c>
      <c r="I22" s="13">
        <v>81</v>
      </c>
      <c r="J22" s="13">
        <f t="shared" si="4"/>
        <v>24.3</v>
      </c>
      <c r="K22" s="14">
        <v>85.33</v>
      </c>
      <c r="L22" s="18">
        <f t="shared" si="5"/>
        <v>25.599</v>
      </c>
      <c r="M22" s="19">
        <f t="shared" si="6"/>
        <v>78.699</v>
      </c>
      <c r="N22" s="17" t="s">
        <v>21</v>
      </c>
    </row>
    <row r="23" ht="27" spans="1:13">
      <c r="A23" s="11" t="s">
        <v>63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="8" customFormat="1" ht="27" spans="1:14">
      <c r="A24" s="1" t="s">
        <v>2</v>
      </c>
      <c r="B24" s="1" t="s">
        <v>3</v>
      </c>
      <c r="C24" s="1" t="s">
        <v>4</v>
      </c>
      <c r="D24" s="1" t="s">
        <v>5</v>
      </c>
      <c r="E24" s="1" t="s">
        <v>6</v>
      </c>
      <c r="F24" s="1" t="s">
        <v>7</v>
      </c>
      <c r="G24" s="12" t="s">
        <v>46</v>
      </c>
      <c r="H24" s="12" t="s">
        <v>47</v>
      </c>
      <c r="I24" s="12" t="s">
        <v>48</v>
      </c>
      <c r="J24" s="12" t="s">
        <v>49</v>
      </c>
      <c r="K24" s="12" t="s">
        <v>50</v>
      </c>
      <c r="L24" s="12" t="s">
        <v>51</v>
      </c>
      <c r="M24" s="15" t="s">
        <v>14</v>
      </c>
      <c r="N24" s="12" t="s">
        <v>15</v>
      </c>
    </row>
    <row r="25" s="8" customFormat="1" spans="1:14">
      <c r="A25" s="5">
        <v>1</v>
      </c>
      <c r="B25" s="5" t="s">
        <v>64</v>
      </c>
      <c r="C25" s="21" t="s">
        <v>65</v>
      </c>
      <c r="D25" s="5" t="s">
        <v>24</v>
      </c>
      <c r="E25" s="5" t="s">
        <v>66</v>
      </c>
      <c r="F25" s="5" t="s">
        <v>67</v>
      </c>
      <c r="G25" s="13">
        <v>90</v>
      </c>
      <c r="H25" s="13">
        <f>G25*0.4</f>
        <v>36</v>
      </c>
      <c r="I25" s="13">
        <v>100</v>
      </c>
      <c r="J25" s="13">
        <f>I25*0.3</f>
        <v>30</v>
      </c>
      <c r="K25" s="14">
        <v>88.33</v>
      </c>
      <c r="L25" s="18">
        <f>K25*0.3</f>
        <v>26.499</v>
      </c>
      <c r="M25" s="19">
        <f>H25+J25+L25</f>
        <v>92.499</v>
      </c>
      <c r="N25" s="20" t="s">
        <v>21</v>
      </c>
    </row>
    <row r="26" s="8" customFormat="1" spans="1:14">
      <c r="A26" s="5">
        <v>2</v>
      </c>
      <c r="B26" s="5" t="s">
        <v>68</v>
      </c>
      <c r="C26" s="21" t="s">
        <v>69</v>
      </c>
      <c r="D26" s="5" t="s">
        <v>24</v>
      </c>
      <c r="E26" s="5" t="s">
        <v>66</v>
      </c>
      <c r="F26" s="5" t="s">
        <v>67</v>
      </c>
      <c r="G26" s="13">
        <v>57</v>
      </c>
      <c r="H26" s="13">
        <f>G26*0.4</f>
        <v>22.8</v>
      </c>
      <c r="I26" s="13">
        <v>100</v>
      </c>
      <c r="J26" s="13">
        <f>I26*0.3</f>
        <v>30</v>
      </c>
      <c r="K26" s="14">
        <v>79.67</v>
      </c>
      <c r="L26" s="18">
        <f>K26*0.3</f>
        <v>23.901</v>
      </c>
      <c r="M26" s="19">
        <f>H26+J26+L26</f>
        <v>76.701</v>
      </c>
      <c r="N26" s="20" t="s">
        <v>21</v>
      </c>
    </row>
    <row r="27" s="8" customFormat="1" spans="1:14">
      <c r="A27" s="5">
        <v>3</v>
      </c>
      <c r="B27" s="5" t="s">
        <v>70</v>
      </c>
      <c r="C27" s="21" t="s">
        <v>71</v>
      </c>
      <c r="D27" s="5" t="s">
        <v>24</v>
      </c>
      <c r="E27" s="5" t="s">
        <v>66</v>
      </c>
      <c r="F27" s="5" t="s">
        <v>72</v>
      </c>
      <c r="G27" s="13">
        <v>89</v>
      </c>
      <c r="H27" s="13">
        <f t="shared" ref="H27:H35" si="7">G27*0.4</f>
        <v>35.6</v>
      </c>
      <c r="I27" s="13">
        <v>100</v>
      </c>
      <c r="J27" s="13">
        <f t="shared" ref="J27:J35" si="8">I27*0.3</f>
        <v>30</v>
      </c>
      <c r="K27" s="14">
        <v>80.67</v>
      </c>
      <c r="L27" s="18">
        <f t="shared" ref="L27:L35" si="9">K27*0.3</f>
        <v>24.201</v>
      </c>
      <c r="M27" s="19">
        <f t="shared" ref="M27:M35" si="10">H27+J27+L27</f>
        <v>89.801</v>
      </c>
      <c r="N27" s="20" t="s">
        <v>21</v>
      </c>
    </row>
    <row r="28" s="8" customFormat="1" spans="1:14">
      <c r="A28" s="5">
        <v>4</v>
      </c>
      <c r="B28" s="5" t="s">
        <v>73</v>
      </c>
      <c r="C28" s="21" t="s">
        <v>74</v>
      </c>
      <c r="D28" s="5" t="s">
        <v>24</v>
      </c>
      <c r="E28" s="5" t="s">
        <v>66</v>
      </c>
      <c r="F28" s="5" t="s">
        <v>72</v>
      </c>
      <c r="G28" s="13">
        <v>82</v>
      </c>
      <c r="H28" s="13">
        <f t="shared" si="7"/>
        <v>32.8</v>
      </c>
      <c r="I28" s="13">
        <v>100</v>
      </c>
      <c r="J28" s="13">
        <f t="shared" si="8"/>
        <v>30</v>
      </c>
      <c r="K28" s="14">
        <v>89</v>
      </c>
      <c r="L28" s="18">
        <f t="shared" si="9"/>
        <v>26.7</v>
      </c>
      <c r="M28" s="19">
        <f t="shared" si="10"/>
        <v>89.5</v>
      </c>
      <c r="N28" s="20" t="s">
        <v>21</v>
      </c>
    </row>
    <row r="29" s="8" customFormat="1" spans="1:14">
      <c r="A29" s="5">
        <v>5</v>
      </c>
      <c r="B29" s="5" t="s">
        <v>75</v>
      </c>
      <c r="C29" s="21" t="s">
        <v>76</v>
      </c>
      <c r="D29" s="5" t="s">
        <v>24</v>
      </c>
      <c r="E29" s="5" t="s">
        <v>66</v>
      </c>
      <c r="F29" s="5" t="s">
        <v>72</v>
      </c>
      <c r="G29" s="13">
        <v>79</v>
      </c>
      <c r="H29" s="13">
        <f t="shared" si="7"/>
        <v>31.6</v>
      </c>
      <c r="I29" s="13">
        <v>100</v>
      </c>
      <c r="J29" s="13">
        <f t="shared" si="8"/>
        <v>30</v>
      </c>
      <c r="K29" s="14">
        <v>88.33</v>
      </c>
      <c r="L29" s="18">
        <f t="shared" si="9"/>
        <v>26.499</v>
      </c>
      <c r="M29" s="19">
        <f t="shared" si="10"/>
        <v>88.099</v>
      </c>
      <c r="N29" s="20" t="s">
        <v>21</v>
      </c>
    </row>
    <row r="30" s="8" customFormat="1" spans="1:14">
      <c r="A30" s="5">
        <v>6</v>
      </c>
      <c r="B30" s="5" t="s">
        <v>77</v>
      </c>
      <c r="C30" s="21" t="s">
        <v>78</v>
      </c>
      <c r="D30" s="5" t="s">
        <v>24</v>
      </c>
      <c r="E30" s="5" t="s">
        <v>66</v>
      </c>
      <c r="F30" s="5" t="s">
        <v>72</v>
      </c>
      <c r="G30" s="13">
        <v>79</v>
      </c>
      <c r="H30" s="13">
        <f t="shared" si="7"/>
        <v>31.6</v>
      </c>
      <c r="I30" s="13">
        <v>100</v>
      </c>
      <c r="J30" s="13">
        <f t="shared" si="8"/>
        <v>30</v>
      </c>
      <c r="K30" s="14">
        <v>85</v>
      </c>
      <c r="L30" s="18">
        <f t="shared" si="9"/>
        <v>25.5</v>
      </c>
      <c r="M30" s="19">
        <f t="shared" si="10"/>
        <v>87.1</v>
      </c>
      <c r="N30" s="20" t="s">
        <v>21</v>
      </c>
    </row>
    <row r="31" s="8" customFormat="1" spans="1:14">
      <c r="A31" s="5">
        <v>7</v>
      </c>
      <c r="B31" s="5" t="s">
        <v>79</v>
      </c>
      <c r="C31" s="21" t="s">
        <v>80</v>
      </c>
      <c r="D31" s="5" t="s">
        <v>24</v>
      </c>
      <c r="E31" s="5" t="s">
        <v>66</v>
      </c>
      <c r="F31" s="5" t="s">
        <v>72</v>
      </c>
      <c r="G31" s="13">
        <v>66</v>
      </c>
      <c r="H31" s="13">
        <f t="shared" si="7"/>
        <v>26.4</v>
      </c>
      <c r="I31" s="13">
        <v>100</v>
      </c>
      <c r="J31" s="13">
        <f t="shared" si="8"/>
        <v>30</v>
      </c>
      <c r="K31" s="14">
        <v>95.33</v>
      </c>
      <c r="L31" s="18">
        <f t="shared" si="9"/>
        <v>28.599</v>
      </c>
      <c r="M31" s="19">
        <f t="shared" si="10"/>
        <v>84.999</v>
      </c>
      <c r="N31" s="20" t="s">
        <v>21</v>
      </c>
    </row>
    <row r="32" s="8" customFormat="1" spans="1:14">
      <c r="A32" s="5">
        <v>8</v>
      </c>
      <c r="B32" s="5" t="s">
        <v>81</v>
      </c>
      <c r="C32" s="21" t="s">
        <v>82</v>
      </c>
      <c r="D32" s="5" t="s">
        <v>24</v>
      </c>
      <c r="E32" s="5" t="s">
        <v>66</v>
      </c>
      <c r="F32" s="5" t="s">
        <v>72</v>
      </c>
      <c r="G32" s="13">
        <v>73</v>
      </c>
      <c r="H32" s="13">
        <f t="shared" si="7"/>
        <v>29.2</v>
      </c>
      <c r="I32" s="13">
        <v>100</v>
      </c>
      <c r="J32" s="13">
        <f t="shared" si="8"/>
        <v>30</v>
      </c>
      <c r="K32" s="14">
        <v>85.67</v>
      </c>
      <c r="L32" s="18">
        <f t="shared" si="9"/>
        <v>25.701</v>
      </c>
      <c r="M32" s="19">
        <f t="shared" si="10"/>
        <v>84.901</v>
      </c>
      <c r="N32" s="20" t="s">
        <v>21</v>
      </c>
    </row>
    <row r="33" s="8" customFormat="1" spans="1:14">
      <c r="A33" s="5">
        <v>9</v>
      </c>
      <c r="B33" s="5" t="s">
        <v>83</v>
      </c>
      <c r="C33" s="21" t="s">
        <v>84</v>
      </c>
      <c r="D33" s="5" t="s">
        <v>24</v>
      </c>
      <c r="E33" s="5" t="s">
        <v>66</v>
      </c>
      <c r="F33" s="5" t="s">
        <v>72</v>
      </c>
      <c r="G33" s="13">
        <v>39</v>
      </c>
      <c r="H33" s="13">
        <f t="shared" si="7"/>
        <v>15.6</v>
      </c>
      <c r="I33" s="13">
        <v>98</v>
      </c>
      <c r="J33" s="13">
        <f t="shared" si="8"/>
        <v>29.4</v>
      </c>
      <c r="K33" s="14">
        <v>90.33</v>
      </c>
      <c r="L33" s="18">
        <f t="shared" si="9"/>
        <v>27.099</v>
      </c>
      <c r="M33" s="19">
        <f t="shared" si="10"/>
        <v>72.099</v>
      </c>
      <c r="N33" s="20" t="s">
        <v>21</v>
      </c>
    </row>
    <row r="34" s="8" customFormat="1" spans="1:14">
      <c r="A34" s="5">
        <v>10</v>
      </c>
      <c r="B34" s="5" t="s">
        <v>85</v>
      </c>
      <c r="C34" s="21" t="s">
        <v>86</v>
      </c>
      <c r="D34" s="5" t="s">
        <v>24</v>
      </c>
      <c r="E34" s="5" t="s">
        <v>66</v>
      </c>
      <c r="F34" s="5" t="s">
        <v>72</v>
      </c>
      <c r="G34" s="13">
        <v>69</v>
      </c>
      <c r="H34" s="13">
        <f t="shared" si="7"/>
        <v>27.6</v>
      </c>
      <c r="I34" s="13">
        <v>97</v>
      </c>
      <c r="J34" s="13">
        <f t="shared" si="8"/>
        <v>29.1</v>
      </c>
      <c r="K34" s="14">
        <v>91</v>
      </c>
      <c r="L34" s="18">
        <f t="shared" si="9"/>
        <v>27.3</v>
      </c>
      <c r="M34" s="19">
        <f t="shared" si="10"/>
        <v>84</v>
      </c>
      <c r="N34" s="20" t="s">
        <v>87</v>
      </c>
    </row>
  </sheetData>
  <sortState ref="A3:N30">
    <sortCondition ref="M3" descending="1"/>
  </sortState>
  <mergeCells count="5">
    <mergeCell ref="A1:N1"/>
    <mergeCell ref="A2:M2"/>
    <mergeCell ref="A11:M11"/>
    <mergeCell ref="A16:M16"/>
    <mergeCell ref="A23:M23"/>
  </mergeCells>
  <conditionalFormatting sqref="A3">
    <cfRule type="duplicateValues" dxfId="0" priority="26"/>
  </conditionalFormatting>
  <conditionalFormatting sqref="C3">
    <cfRule type="duplicateValues" dxfId="0" priority="1"/>
  </conditionalFormatting>
  <conditionalFormatting sqref="E3">
    <cfRule type="duplicateValues" dxfId="0" priority="17"/>
  </conditionalFormatting>
  <conditionalFormatting sqref="F3">
    <cfRule type="duplicateValues" dxfId="0" priority="24"/>
  </conditionalFormatting>
  <conditionalFormatting sqref="C8">
    <cfRule type="duplicateValues" dxfId="1" priority="27"/>
  </conditionalFormatting>
  <conditionalFormatting sqref="A12">
    <cfRule type="duplicateValues" dxfId="0" priority="15"/>
  </conditionalFormatting>
  <conditionalFormatting sqref="C12">
    <cfRule type="duplicateValues" dxfId="0" priority="3"/>
  </conditionalFormatting>
  <conditionalFormatting sqref="E12">
    <cfRule type="duplicateValues" dxfId="0" priority="12"/>
  </conditionalFormatting>
  <conditionalFormatting sqref="F12">
    <cfRule type="duplicateValues" dxfId="0" priority="13"/>
  </conditionalFormatting>
  <conditionalFormatting sqref="A17">
    <cfRule type="duplicateValues" dxfId="0" priority="11"/>
  </conditionalFormatting>
  <conditionalFormatting sqref="C17">
    <cfRule type="duplicateValues" dxfId="0" priority="10"/>
  </conditionalFormatting>
  <conditionalFormatting sqref="E17">
    <cfRule type="duplicateValues" dxfId="0" priority="8"/>
  </conditionalFormatting>
  <conditionalFormatting sqref="F17">
    <cfRule type="duplicateValues" dxfId="0" priority="9"/>
  </conditionalFormatting>
  <conditionalFormatting sqref="A24">
    <cfRule type="duplicateValues" dxfId="0" priority="7"/>
  </conditionalFormatting>
  <conditionalFormatting sqref="C24">
    <cfRule type="duplicateValues" dxfId="0" priority="2"/>
  </conditionalFormatting>
  <conditionalFormatting sqref="E24">
    <cfRule type="duplicateValues" dxfId="0" priority="4"/>
  </conditionalFormatting>
  <conditionalFormatting sqref="F24">
    <cfRule type="duplicateValues" dxfId="0" priority="5"/>
  </conditionalFormatting>
  <conditionalFormatting sqref="B4:B10">
    <cfRule type="duplicateValues" dxfId="1" priority="28"/>
    <cfRule type="duplicateValues" dxfId="1" priority="30"/>
  </conditionalFormatting>
  <conditionalFormatting sqref="B10 B5:B8">
    <cfRule type="duplicateValues" dxfId="1" priority="32"/>
  </conditionalFormatting>
  <pageMargins left="0.7" right="0.7" top="0.314583333333333" bottom="0.196527777777778" header="0.3" footer="0.196527777777778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B17" sqref="B17:B26"/>
    </sheetView>
  </sheetViews>
  <sheetFormatPr defaultColWidth="9" defaultRowHeight="13.5" outlineLevelCol="1"/>
  <cols>
    <col min="1" max="1" width="17" customWidth="1"/>
    <col min="2" max="2" width="42" customWidth="1"/>
  </cols>
  <sheetData>
    <row r="1" spans="1:1">
      <c r="A1" s="1" t="s">
        <v>4</v>
      </c>
    </row>
    <row r="2" spans="1:2">
      <c r="A2" s="21" t="s">
        <v>88</v>
      </c>
      <c r="B2" s="21" t="s">
        <v>17</v>
      </c>
    </row>
    <row r="3" spans="1:2">
      <c r="A3" s="22" t="s">
        <v>89</v>
      </c>
      <c r="B3" s="21" t="s">
        <v>23</v>
      </c>
    </row>
    <row r="4" spans="1:2">
      <c r="A4" s="23" t="s">
        <v>90</v>
      </c>
      <c r="B4" s="21" t="s">
        <v>26</v>
      </c>
    </row>
    <row r="5" spans="1:2">
      <c r="A5" s="24" t="s">
        <v>91</v>
      </c>
      <c r="B5" s="21" t="s">
        <v>29</v>
      </c>
    </row>
    <row r="6" spans="1:2">
      <c r="A6" s="22" t="s">
        <v>92</v>
      </c>
      <c r="B6" s="21" t="s">
        <v>31</v>
      </c>
    </row>
    <row r="7" spans="1:2">
      <c r="A7" s="21" t="s">
        <v>93</v>
      </c>
      <c r="B7" s="21" t="s">
        <v>33</v>
      </c>
    </row>
    <row r="8" spans="1:2">
      <c r="A8" s="21" t="s">
        <v>94</v>
      </c>
      <c r="B8" s="21" t="s">
        <v>35</v>
      </c>
    </row>
    <row r="9" spans="1:2">
      <c r="A9" s="24" t="s">
        <v>95</v>
      </c>
      <c r="B9" s="21" t="s">
        <v>38</v>
      </c>
    </row>
    <row r="10" spans="1:2">
      <c r="A10" s="24" t="s">
        <v>96</v>
      </c>
      <c r="B10" s="21" t="s">
        <v>42</v>
      </c>
    </row>
    <row r="11" spans="1:2">
      <c r="A11" s="22" t="s">
        <v>97</v>
      </c>
      <c r="B11" s="21" t="s">
        <v>44</v>
      </c>
    </row>
    <row r="12" spans="1:2">
      <c r="A12" s="24" t="s">
        <v>98</v>
      </c>
      <c r="B12" s="21" t="s">
        <v>53</v>
      </c>
    </row>
    <row r="13" spans="1:2">
      <c r="A13" s="24" t="s">
        <v>99</v>
      </c>
      <c r="B13" s="21" t="s">
        <v>56</v>
      </c>
    </row>
    <row r="14" spans="1:2">
      <c r="A14" s="5" t="s">
        <v>100</v>
      </c>
      <c r="B14" s="21" t="s">
        <v>58</v>
      </c>
    </row>
    <row r="15" spans="1:2">
      <c r="A15" s="22" t="s">
        <v>101</v>
      </c>
      <c r="B15" s="21" t="s">
        <v>60</v>
      </c>
    </row>
    <row r="16" spans="1:2">
      <c r="A16" s="5" t="s">
        <v>102</v>
      </c>
      <c r="B16" s="21" t="s">
        <v>62</v>
      </c>
    </row>
    <row r="17" spans="1:2">
      <c r="A17" s="5" t="s">
        <v>103</v>
      </c>
      <c r="B17" s="21" t="s">
        <v>65</v>
      </c>
    </row>
    <row r="18" spans="1:2">
      <c r="A18" s="6" t="s">
        <v>104</v>
      </c>
      <c r="B18" s="21" t="s">
        <v>69</v>
      </c>
    </row>
    <row r="19" spans="1:2">
      <c r="A19" s="24" t="s">
        <v>105</v>
      </c>
      <c r="B19" s="21" t="s">
        <v>71</v>
      </c>
    </row>
    <row r="20" spans="1:2">
      <c r="A20" s="22" t="s">
        <v>106</v>
      </c>
      <c r="B20" s="21" t="s">
        <v>74</v>
      </c>
    </row>
    <row r="21" spans="1:2">
      <c r="A21" s="21" t="s">
        <v>107</v>
      </c>
      <c r="B21" s="21" t="s">
        <v>76</v>
      </c>
    </row>
    <row r="22" spans="1:2">
      <c r="A22" s="24" t="s">
        <v>108</v>
      </c>
      <c r="B22" s="21" t="s">
        <v>78</v>
      </c>
    </row>
    <row r="23" spans="1:2">
      <c r="A23" s="24" t="s">
        <v>109</v>
      </c>
      <c r="B23" s="21" t="s">
        <v>80</v>
      </c>
    </row>
    <row r="24" spans="1:2">
      <c r="A24" s="23" t="s">
        <v>110</v>
      </c>
      <c r="B24" s="21" t="s">
        <v>82</v>
      </c>
    </row>
    <row r="25" spans="1:2">
      <c r="A25" s="24" t="s">
        <v>111</v>
      </c>
      <c r="B25" s="21" t="s">
        <v>86</v>
      </c>
    </row>
    <row r="26" spans="1:2">
      <c r="A26" s="5" t="s">
        <v>112</v>
      </c>
      <c r="B26" s="21" t="s">
        <v>84</v>
      </c>
    </row>
  </sheetData>
  <conditionalFormatting sqref="A1">
    <cfRule type="duplicateValues" dxfId="0" priority="1"/>
  </conditionalFormatting>
  <conditionalFormatting sqref="A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home土匪哥哥</cp:lastModifiedBy>
  <dcterms:created xsi:type="dcterms:W3CDTF">2023-05-12T11:15:00Z</dcterms:created>
  <dcterms:modified xsi:type="dcterms:W3CDTF">2024-09-07T02:48:03Z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44974CFE4CC34AC99641DEA150C60AB0_13</vt:lpwstr>
  </property>
  <property fmtid="{D5CDD505-2E9C-101B-9397-08002B2CF9AE}" pid="4" name="KSOReadingLayout">
    <vt:bool>true</vt:bool>
  </property>
</Properties>
</file>